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https://spgl.sharepoint.com/sites/group_nam_indices_index_bmrops_m/Shared Documents/EU BMR ESG Disclosures/Custom BA March 2025/"/>
    </mc:Choice>
  </mc:AlternateContent>
  <xr:revisionPtr revIDLastSave="672" documentId="8_{E2B5A626-AA33-47E4-AFCE-96DFA05755AB}" xr6:coauthVersionLast="47" xr6:coauthVersionMax="47" xr10:uidLastSave="{4205A07A-20C9-468A-BB51-A29C7F73BCB9}"/>
  <workbookProtection workbookAlgorithmName="SHA-512" workbookHashValue="y5XWpcvps1gIze1oCViLON8WoLpRRs7niwwFtaZT29M+t2jTxDBs3RveBRfatQ/13OmWDUcwYysT8c2AgFiKAA==" workbookSaltValue="kpcIHkiZIO/N/jyPFQAyWQ==" workbookSpinCount="100000" lockStructure="1"/>
  <bookViews>
    <workbookView xWindow="28692" yWindow="-108" windowWidth="29016" windowHeight="15816" activeTab="4" xr2:uid="{96BC6A34-6E7E-4FB1-ABE1-2CDDA07E80F3}"/>
  </bookViews>
  <sheets>
    <sheet name="Front Cover" sheetId="22" r:id="rId1"/>
    <sheet name="I. ESG Factors Report" sheetId="40" r:id="rId2"/>
    <sheet name="I. FAQs" sheetId="45" r:id="rId3"/>
    <sheet name="Appendix" sheetId="46" r:id="rId4"/>
    <sheet name="Disclaimer" sheetId="47" r:id="rId5"/>
    <sheet name="Index and date" sheetId="44" state="hidden" r:id="rId6"/>
    <sheet name="DATABASE_SPACE " sheetId="37" state="hidden" r:id="rId7"/>
  </sheets>
  <definedNames>
    <definedName name="_7__Self_Decarbonization_Trajectory" localSheetId="0">OFFSET('Front Cover'!#REF!,,,COUNTIF('Front Cover'!#REF!,"&lt;&gt;"))</definedName>
    <definedName name="_7__Self_Decarbonization_Trajectory" localSheetId="1">OFFSET('I. ESG Factors Report'!#REF!,,,COUNTIF('I. ESG Factors Report'!#REF!,"&lt;&gt;"))</definedName>
    <definedName name="_xlnm._FilterDatabase" localSheetId="6" hidden="1">'DATABASE_SPACE '!$A$2:$CC$1461</definedName>
    <definedName name="Climate_Transition_Index___EVIC_Inflation_Adjusted_WACI" localSheetId="0">OFFSET('Front Cover'!#REF!,,,COUNTIF('Front Cover'!#REF!,"&lt;&gt;"))</definedName>
    <definedName name="Climate_Transition_Index___EVIC_Inflation_Adjusted_WACI" localSheetId="1">OFFSET('I. ESG Factors Report'!#REF!,,,COUNTIF('I. ESG Factors Report'!#REF!,"&lt;&gt;"))</definedName>
    <definedName name="EU_CTB_Decarbonization_Target___Min_A_B" localSheetId="0">OFFSET('Front Cover'!#REF!,,,COUNTIF('Front Cover'!#REF!,"&lt;&gt;"))</definedName>
    <definedName name="EU_CTB_Decarbonization_Target___Min_A_B" localSheetId="1">OFFSET('I. ESG Factors Report'!#REF!,,,COUNTIF('I. ESG Factors Report'!#REF!,"&lt;&gt;"))</definedName>
    <definedName name="Index_Methodology_Decarbonization_Target__Min_A_B___5__Buffer" localSheetId="0">OFFSET('Front Cover'!#REF!,,,COUNTIF('Front Cover'!#REF!,"&lt;&gt;"))</definedName>
    <definedName name="Index_Methodology_Decarbonization_Target__Min_A_B___5__Buffer" localSheetId="1">OFFSET('I. ESG Factors Report'!#REF!,,,COUNTIF('I. ESG Factors Report'!#REF!,"&lt;&gt;"))</definedName>
    <definedName name="Index_name_formats_to_be_removed">#REF!</definedName>
    <definedName name="IndexRebalanceEffectiveDate" localSheetId="0">OFFSET('Front Cover'!#REF!,,,COUNTIF('Front Cover'!#REF!,"&lt;&gt;"))</definedName>
    <definedName name="IndexRebalanceEffectiveDate" localSheetId="1">OFFSET('I. ESG Factors Report'!#REF!,,,COUNTIF('I. ESG Factors Report'!#REF!,"&lt;&gt;"))</definedName>
    <definedName name="IndexRebalanceReferenceDate" localSheetId="0">OFFSET('Front Cover'!#REF!,,,COUNTIF('Front Cover'!#REF!,"&lt;&gt;"))</definedName>
    <definedName name="IndexRebalanceReferenceDate" localSheetId="1">OFFSET('I. ESG Factors Report'!#REF!,,,COUNTIF('I. ESG Factors Report'!#REF!,"&lt;&gt;"))</definedName>
    <definedName name="_xlnm.Print_Area" localSheetId="0">'Front Cover'!$A$1:$S$40</definedName>
    <definedName name="_xlnm.Print_Area" localSheetId="1">'I. ESG Factors Report'!$A$1:$S$184</definedName>
    <definedName name="Universe_Index__EVIC_Inflation_Adjusted_WACI" localSheetId="0">OFFSET('Front Cover'!#REF!,,,COUNTIF('Front Cover'!#REF!,"&lt;&gt;"))</definedName>
    <definedName name="Universe_Index__EVIC_Inflation_Adjusted_WACI" localSheetId="1">OFFSET('I. ESG Factors Report'!#REF!,,,COUNTIF('I. ESG Factors Report'!#REF!,"&lt;&gt;"))</definedName>
    <definedName name="UniverseIndex30EVICInflationAdjustedWACI" localSheetId="0">OFFSET('Front Cover'!#REF!,,,COUNTIF('Front Cover'!#REF!,"&lt;&gt;"))</definedName>
    <definedName name="UniverseIndex30EVICInflationAdjustedWACI" localSheetId="1">OFFSET('I. ESG Factors Report'!#REF!,,,COUNTIF('I. ESG Factors Report'!#REF!,"&lt;&gt;"))</definedName>
    <definedName name="UniverseIndexWACI" localSheetId="0">OFFSET('Front Cover'!#REF!,,,COUNTIF('Front Cover'!#REF!,"&lt;&gt;"))</definedName>
    <definedName name="UniverseIndexWACI" localSheetId="1">OFFSET('I. ESG Factors Report'!#REF!,,,COUNTIF('I. ESG Factors Report'!#REF!,"&lt;&gt;"))</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9" i="40" l="1"/>
  <c r="A4" i="37"/>
  <c r="A5" i="37"/>
  <c r="A6" i="37"/>
  <c r="I7" i="40"/>
  <c r="I18" i="40" l="1"/>
  <c r="A3" i="37"/>
  <c r="I162" i="40" l="1"/>
  <c r="I163" i="40"/>
  <c r="I80" i="40"/>
  <c r="I78" i="40"/>
  <c r="I77" i="40"/>
  <c r="I96" i="40"/>
  <c r="I69" i="40"/>
  <c r="I40" i="40"/>
  <c r="I47" i="40"/>
  <c r="I144" i="40"/>
  <c r="I34" i="40"/>
  <c r="I44" i="40"/>
  <c r="I168" i="40"/>
  <c r="I72" i="40"/>
  <c r="I70" i="40"/>
  <c r="I29" i="40"/>
  <c r="I76" i="40"/>
  <c r="I151" i="40"/>
  <c r="I92" i="40"/>
  <c r="I67" i="40"/>
  <c r="I39" i="40"/>
  <c r="I88" i="40"/>
  <c r="I48" i="40"/>
  <c r="I38" i="40"/>
  <c r="I145" i="40"/>
  <c r="I37" i="40"/>
  <c r="I45" i="40"/>
  <c r="I124" i="40"/>
  <c r="I32" i="40"/>
  <c r="I31" i="40"/>
  <c r="I75" i="40"/>
  <c r="I150" i="40"/>
  <c r="I175" i="40"/>
  <c r="I84" i="40"/>
  <c r="I174" i="40"/>
  <c r="I169" i="40"/>
  <c r="I73" i="40"/>
  <c r="I120" i="40"/>
  <c r="I42" i="40"/>
  <c r="I118" i="40"/>
  <c r="I41" i="40"/>
  <c r="I139" i="40"/>
  <c r="I157" i="40" s="1"/>
  <c r="I138" i="40"/>
  <c r="I156" i="40" s="1"/>
  <c r="I65" i="40"/>
  <c r="I116" i="40" s="1"/>
  <c r="I20" i="40"/>
  <c r="I26" i="40"/>
  <c r="I111" i="40"/>
  <c r="I109" i="40"/>
  <c r="I60" i="40"/>
  <c r="I58" i="40"/>
  <c r="I93" i="40" l="1"/>
  <c r="I90" i="40"/>
  <c r="I85" i="40"/>
  <c r="I86" i="40"/>
  <c r="I121" i="40"/>
  <c r="I122" i="40"/>
  <c r="I97" i="40"/>
  <c r="I98" i="40"/>
  <c r="I81" i="40"/>
  <c r="I94" i="40"/>
  <c r="I82" i="40"/>
  <c r="I89" i="40"/>
  <c r="I125" i="40"/>
  <c r="I133" i="40"/>
  <c r="I126" i="40" l="1"/>
</calcChain>
</file>

<file path=xl/sharedStrings.xml><?xml version="1.0" encoding="utf-8"?>
<sst xmlns="http://schemas.openxmlformats.org/spreadsheetml/2006/main" count="395" uniqueCount="250">
  <si>
    <t>MAC Solar S&amp;P Dow Jones Indices EU Low Carbon Benchmark Regulation Disclosure Report</t>
  </si>
  <si>
    <t>March 2025</t>
  </si>
  <si>
    <t>The EU Benchmark Regulation, as amended by the EU Regulation on Climate Transition Benchmarks, EU Paris-aligned Benchmarks and sustainability-related disclosures for benchmarks, came into effect in December 2020 (the EU Low Carbon Benchmark Regulation). The EU Low Carbon Benchmark Regulation mandated various sustainability-related disclosures for benchmark administrators.</t>
  </si>
  <si>
    <t xml:space="preserve">Explanation of how ESG factors are reflected in the benchmark statement
</t>
  </si>
  <si>
    <r>
      <rPr>
        <b/>
        <sz val="14"/>
        <color rgb="FF000000"/>
        <rFont val="Arial"/>
        <family val="2"/>
      </rPr>
      <t xml:space="preserve">Contents:
</t>
    </r>
    <r>
      <rPr>
        <b/>
        <sz val="12"/>
        <color rgb="FF000000"/>
        <rFont val="Arial"/>
        <family val="2"/>
      </rPr>
      <t xml:space="preserve">
</t>
    </r>
    <r>
      <rPr>
        <b/>
        <sz val="12"/>
        <color rgb="FFC00000"/>
        <rFont val="Arial"/>
        <family val="2"/>
      </rPr>
      <t xml:space="preserve">Consideration of ESG Factors
</t>
    </r>
    <r>
      <rPr>
        <sz val="12"/>
        <color theme="1"/>
        <rFont val="Arial"/>
        <family val="2"/>
      </rPr>
      <t>Delegated Regulation 2020/1816 specifies the ESG metrics that must be disclosed for various asset class indices, including ‘equity’, ‘fixed income’, ‘sovereign debt’, ‘commodity’ and ‘ot</t>
    </r>
    <r>
      <rPr>
        <sz val="12"/>
        <color rgb="FF000000"/>
        <rFont val="Arial"/>
        <family val="2"/>
      </rPr>
      <t xml:space="preserve">her’. </t>
    </r>
  </si>
  <si>
    <t>To learn more about the EU Low Carbon Benchmark Regulation as it relates to S&amp;P DJI, please refer to the following resources:</t>
  </si>
  <si>
    <t>Frequently Asked Questions: EU Low Carbon Benchmark Regulation</t>
  </si>
  <si>
    <t>Frequently Asked Questions: S&amp;P DJI’s Approach to the EU Low Carbon Benchmark Regulation Disclosure Requirements</t>
  </si>
  <si>
    <t>https://eur-lex.europa.eu/legal-content/EN/TXT/?uri=CELEX:32020R1816</t>
  </si>
  <si>
    <t>https://eur-lex.europa.eu/legal-content/EN/TXT/?uri=CELEX:32019R2089</t>
  </si>
  <si>
    <t>Index:</t>
  </si>
  <si>
    <t>Rebalance Effective Date:</t>
  </si>
  <si>
    <t>S&amp;P DJI Sustainability Metrics Reference Guide</t>
  </si>
  <si>
    <t>Consideration of ESG Factors Metrics</t>
  </si>
  <si>
    <t>Combined ESG Factors</t>
  </si>
  <si>
    <t>EU Benchmark Regulation 'ESG Factors'</t>
  </si>
  <si>
    <t>S&amp;P DJI ESG Metric</t>
  </si>
  <si>
    <t>S&amp;P DJI ESG 
Metric ID</t>
  </si>
  <si>
    <t>S&amp;P DJI ESG Metric Description</t>
  </si>
  <si>
    <t>Weighted average ESG rating of the benchmark (voluntary).</t>
  </si>
  <si>
    <t>Weighted-Average ESG Score</t>
  </si>
  <si>
    <t>[SP-ESG-1]</t>
  </si>
  <si>
    <t>An index-weighted average of the ESG score of index constituents. 
Scores range between 0 (worst) and 100 (best).</t>
  </si>
  <si>
    <t>Environmental Factors</t>
  </si>
  <si>
    <t>Weighted average environmental rating of the benchmark (voluntary).</t>
  </si>
  <si>
    <t>Weighted-Average Environmental Score</t>
  </si>
  <si>
    <t>[SP-ESG-2E]</t>
  </si>
  <si>
    <t>An index-weighted average of the Environmental score of index constituents. 
Scores range between 0 (worst) and 100 (best).</t>
  </si>
  <si>
    <t>Exposure of the benchmark portfolio to climate-related physical risks, measuring the effects of extreme weather events on companies’ operations and production or on the different stages of the supply chain (based on issuer exposure) (voluntary).</t>
  </si>
  <si>
    <t>Weighted-Average Physical Risk Score</t>
  </si>
  <si>
    <t>[SP-ENV-4]</t>
  </si>
  <si>
    <t>An index-weighted average of index constituent Composite Physical Risk Scores. 
Scores range between 0 (best) and 100 (worst).</t>
  </si>
  <si>
    <t>Degree of exposure of the portfolio to the sectors listed in Sections A to H and Section L of Annex I to Regulation (EC) No 1893/2006 of the European Parliament and of the Council as a percentage of the total weight in the portfolio.</t>
  </si>
  <si>
    <r>
      <t xml:space="preserve">High Climate Impact NACE Sections Exposure 
</t>
    </r>
    <r>
      <rPr>
        <sz val="12"/>
        <color theme="1"/>
        <rFont val="Arial"/>
        <family val="2"/>
      </rPr>
      <t>(Weighted Revenues, %)</t>
    </r>
    <r>
      <rPr>
        <b/>
        <sz val="12"/>
        <color theme="1"/>
        <rFont val="Arial"/>
        <family val="2"/>
      </rPr>
      <t xml:space="preserve">
</t>
    </r>
    <r>
      <rPr>
        <sz val="12"/>
        <color theme="1"/>
        <rFont val="Arial"/>
        <family val="2"/>
      </rPr>
      <t>(Constituent Count)</t>
    </r>
  </si>
  <si>
    <t>[SP-ENV-7]</t>
  </si>
  <si>
    <t>Measures the index's average percentage of constituent revenues derived from High Climate Impact NACE Sections, and the '(Constituent Count)' is the total number of index constituents that derive any revenues from them.</t>
  </si>
  <si>
    <t>[SP-ENV-7a]</t>
  </si>
  <si>
    <t>Greenhouse gas (GHG) intensity of the benchmark.</t>
  </si>
  <si>
    <r>
      <t xml:space="preserve">Carbon-to-Value Footprint 
</t>
    </r>
    <r>
      <rPr>
        <sz val="12"/>
        <color theme="1"/>
        <rFont val="Arial"/>
        <family val="2"/>
      </rPr>
      <t>(Scopes 1 and 2 GHG emissions 
tCO</t>
    </r>
    <r>
      <rPr>
        <vertAlign val="subscript"/>
        <sz val="12"/>
        <color theme="1"/>
        <rFont val="Arial"/>
        <family val="2"/>
      </rPr>
      <t>2</t>
    </r>
    <r>
      <rPr>
        <sz val="12"/>
        <color theme="1"/>
        <rFont val="Arial"/>
        <family val="2"/>
      </rPr>
      <t xml:space="preserve">e / USDmn Invested)
</t>
    </r>
  </si>
  <si>
    <t>[SP-ENV-1]</t>
  </si>
  <si>
    <r>
      <t xml:space="preserve">The metric tons of scope 1 and 2 (or 1, 2 and 3 - </t>
    </r>
    <r>
      <rPr>
        <i/>
        <sz val="12"/>
        <color theme="1"/>
        <rFont val="Arial"/>
        <family val="2"/>
      </rPr>
      <t>not yet calculated</t>
    </r>
    <r>
      <rPr>
        <sz val="12"/>
        <color theme="1"/>
        <rFont val="Arial"/>
        <family val="2"/>
      </rPr>
      <t>) greenhouse gas emissions (tCO</t>
    </r>
    <r>
      <rPr>
        <vertAlign val="subscript"/>
        <sz val="12"/>
        <color theme="1"/>
        <rFont val="Arial"/>
        <family val="2"/>
      </rPr>
      <t>2</t>
    </r>
    <r>
      <rPr>
        <sz val="12"/>
        <color theme="1"/>
        <rFont val="Arial"/>
        <family val="2"/>
      </rPr>
      <t>e) are apportioned to the index per USD 1 million invested using Enterprise Value including Cash (EVIC) as the apportionment factor.</t>
    </r>
  </si>
  <si>
    <t>***</t>
  </si>
  <si>
    <t>Percentage of GHG emissions reported
versus estimated.</t>
  </si>
  <si>
    <r>
      <t xml:space="preserve">GHG Emissions Disclosed:
</t>
    </r>
    <r>
      <rPr>
        <sz val="12"/>
        <color theme="1"/>
        <rFont val="Arial"/>
        <family val="2"/>
      </rPr>
      <t>(Index Weight, %);
(Constituent Count)</t>
    </r>
  </si>
  <si>
    <t>[SP-ENV-2a]</t>
  </si>
  <si>
    <t>The count and index weight of constituents that sufficiently disclose their greenhouse gas emissions, as determined by S&amp;P Global Sustainable1.</t>
  </si>
  <si>
    <r>
      <t xml:space="preserve">GHG Emissions Not Disclosed:
</t>
    </r>
    <r>
      <rPr>
        <sz val="12"/>
        <color theme="1"/>
        <rFont val="Arial"/>
        <family val="2"/>
      </rPr>
      <t>(Index Weight, %);
(Constituent Count)</t>
    </r>
  </si>
  <si>
    <t>[SP-ENV-2b]</t>
  </si>
  <si>
    <t>The count and index weight of constituents that do not sufficiently disclose their greenhouse gas emissions, and have them modeled by S&amp;P Global Sustainable1.</t>
  </si>
  <si>
    <r>
      <t xml:space="preserve">GHG Emissions Not Covered:
</t>
    </r>
    <r>
      <rPr>
        <sz val="12"/>
        <color theme="1"/>
        <rFont val="Arial"/>
        <family val="2"/>
      </rPr>
      <t>(Index Weight, %);
(Constituent Count)</t>
    </r>
  </si>
  <si>
    <t>[SP-ENV-2c]</t>
  </si>
  <si>
    <t>The count and index weight of constituents that are not covered by S&amp;P Global Sustainable1.</t>
  </si>
  <si>
    <t>Exposure of the benchmark portfolio to companies the activities of which fall under Divisions 05 to 09, 19 and 20 of Annex I to Regulation (EC) No 1893/2006.</t>
  </si>
  <si>
    <r>
      <t xml:space="preserve">NACE Divisions 05-09, 19 and 20 Exposure 
</t>
    </r>
    <r>
      <rPr>
        <sz val="12"/>
        <color theme="1"/>
        <rFont val="Arial"/>
        <family val="2"/>
      </rPr>
      <t>(Weighted Revenues, %)</t>
    </r>
    <r>
      <rPr>
        <b/>
        <sz val="12"/>
        <color theme="1"/>
        <rFont val="Arial"/>
        <family val="2"/>
      </rPr>
      <t xml:space="preserve">
</t>
    </r>
    <r>
      <rPr>
        <sz val="12"/>
        <color theme="1"/>
        <rFont val="Arial"/>
        <family val="2"/>
      </rPr>
      <t>(Constituent Count)</t>
    </r>
  </si>
  <si>
    <t>[SP-ENV-8]</t>
  </si>
  <si>
    <t>A measure of the index's average percentage of constituent revenues that are derived from business activities that fall under NACE Divisions 05 to 09, 19 and 20, and the '(Constituent Count)' is the total number of index constituents that derive any revenues from the same.</t>
  </si>
  <si>
    <t>[SP-ENV-8a]</t>
  </si>
  <si>
    <t>Exposure of the benchmark portfolio to activities included in the environmental goods and services sector, as defined in Article 2, point (5) of Regulation (EU) No 691/2011 of the European Parliament and of the Council.</t>
  </si>
  <si>
    <r>
      <t xml:space="preserve">Green Sectors Exposure 
</t>
    </r>
    <r>
      <rPr>
        <sz val="12"/>
        <color theme="1"/>
        <rFont val="Arial"/>
        <family val="2"/>
      </rPr>
      <t>(Weighted Revenues, %)</t>
    </r>
    <r>
      <rPr>
        <b/>
        <sz val="12"/>
        <color theme="1"/>
        <rFont val="Arial"/>
        <family val="2"/>
      </rPr>
      <t xml:space="preserve">
</t>
    </r>
    <r>
      <rPr>
        <sz val="12"/>
        <color theme="1"/>
        <rFont val="Arial"/>
        <family val="2"/>
      </rPr>
      <t>(Constituent Count)</t>
    </r>
  </si>
  <si>
    <t>[SP-ENV-5]</t>
  </si>
  <si>
    <t>A measure of the index's average percentage of constituent revenues that are derived from green business activities, as defined by S&amp;P Global Sustainable1. The '(Constituent Count)' is the total number of index constituents that derive any revenues from them.</t>
  </si>
  <si>
    <t>[SP-ENV-5a]</t>
  </si>
  <si>
    <t>Index Effective Date:</t>
  </si>
  <si>
    <t>Social Factors</t>
  </si>
  <si>
    <t>S&amp;P DJI ESG
Metric ID</t>
  </si>
  <si>
    <t>Weighted average social rating of the benchmark (voluntary).</t>
  </si>
  <si>
    <t>Weighted-Average Social Score</t>
  </si>
  <si>
    <t>[SP-ESG-2S]</t>
  </si>
  <si>
    <t>An index-weighted average of the Social score of index constituents. 
Scores range between 0 (worst) and 100 (best).</t>
  </si>
  <si>
    <t>Weighted average percentage of benchmark constituents in the controversial weapons sector.</t>
  </si>
  <si>
    <r>
      <t xml:space="preserve">Controversial Weapons Exposure </t>
    </r>
    <r>
      <rPr>
        <sz val="12"/>
        <color theme="1"/>
        <rFont val="Arial"/>
        <family val="2"/>
      </rPr>
      <t>(Index Weight, %)</t>
    </r>
    <r>
      <rPr>
        <b/>
        <sz val="12"/>
        <color theme="1"/>
        <rFont val="Arial"/>
        <family val="2"/>
      </rPr>
      <t xml:space="preserve">
</t>
    </r>
    <r>
      <rPr>
        <sz val="12"/>
        <color theme="1"/>
        <rFont val="Arial"/>
        <family val="2"/>
      </rPr>
      <t>(Constituent Count)</t>
    </r>
  </si>
  <si>
    <t>[SP-BAC-1]</t>
  </si>
  <si>
    <t>Weighted average percentage of benchmark constituents in the tobacco sector.</t>
  </si>
  <si>
    <r>
      <t xml:space="preserve">Tobacco Exposure 
</t>
    </r>
    <r>
      <rPr>
        <sz val="12"/>
        <color theme="1"/>
        <rFont val="Arial"/>
        <family val="2"/>
      </rPr>
      <t>(Index Weight, %)</t>
    </r>
    <r>
      <rPr>
        <b/>
        <sz val="12"/>
        <color theme="1"/>
        <rFont val="Arial"/>
        <family val="2"/>
      </rPr>
      <t xml:space="preserve">
</t>
    </r>
    <r>
      <rPr>
        <sz val="12"/>
        <color theme="1"/>
        <rFont val="Arial"/>
        <family val="2"/>
      </rPr>
      <t>(Constituent Count)</t>
    </r>
  </si>
  <si>
    <t>[SP-BAC-2]</t>
  </si>
  <si>
    <t>The index weight and count of constituents involved in tobacco-related activities.</t>
  </si>
  <si>
    <t>Number of benchmark constituents subject to social violations (absolute number and relative divided by all benchmark constituents), as referred to in international treaties and conventions, United Nations principles and, where applicable, national law.</t>
  </si>
  <si>
    <r>
      <t xml:space="preserve">S&amp;P Global Media &amp; Stakeholder Analysis (MSA): Active Index Exclusions Exposure 
</t>
    </r>
    <r>
      <rPr>
        <sz val="12"/>
        <color theme="1"/>
        <rFont val="Arial"/>
        <family val="2"/>
      </rPr>
      <t>(Index Weight, %)</t>
    </r>
    <r>
      <rPr>
        <b/>
        <sz val="12"/>
        <color theme="1"/>
        <rFont val="Arial"/>
        <family val="2"/>
      </rPr>
      <t xml:space="preserve">
</t>
    </r>
    <r>
      <rPr>
        <sz val="12"/>
        <color theme="1"/>
        <rFont val="Arial"/>
        <family val="2"/>
      </rPr>
      <t>(Constituent Count)</t>
    </r>
  </si>
  <si>
    <t>[SP-SVC-1]</t>
  </si>
  <si>
    <t>The count and index weight of index constituents in the index that are otherwise currently excluded in any of S&amp;P DJI’s ESG indices due to S&amp;P Global’s MSA.</t>
  </si>
  <si>
    <r>
      <t xml:space="preserve">Global Standards Screening: Non-Compliant Companies Exposure
</t>
    </r>
    <r>
      <rPr>
        <sz val="12"/>
        <color theme="1"/>
        <rFont val="Arial"/>
        <family val="2"/>
      </rPr>
      <t>(Index Weight, %)
(Constituent Count)</t>
    </r>
  </si>
  <si>
    <t>[SP-SVC-2]</t>
  </si>
  <si>
    <t>The index weight and count of index constituents non-compliant with, or in violation of, any of the ten principles of the UNGC, ILO’s Conventions, the UN Guiding Principles on Business and Human Rights, and Chapters of the OECD Guidelines for Multinational Enterprises.</t>
  </si>
  <si>
    <r>
      <t>Exposure of the benchmark portfolio to companies without due diligence policies on issues addressed by the fundamental International Labour Organisation Conventions 1 to 8.</t>
    </r>
    <r>
      <rPr>
        <u/>
        <sz val="12"/>
        <color theme="1"/>
        <rFont val="Arial"/>
        <family val="2"/>
      </rPr>
      <t xml:space="preserve">
</t>
    </r>
  </si>
  <si>
    <r>
      <t xml:space="preserve">Lack of Due Diligence (ILO) Exposure 
</t>
    </r>
    <r>
      <rPr>
        <sz val="12"/>
        <color theme="1"/>
        <rFont val="Arial"/>
        <family val="2"/>
      </rPr>
      <t>(Index Weight, %)</t>
    </r>
    <r>
      <rPr>
        <b/>
        <sz val="12"/>
        <color theme="1"/>
        <rFont val="Arial"/>
        <family val="2"/>
      </rPr>
      <t xml:space="preserve">
</t>
    </r>
    <r>
      <rPr>
        <sz val="12"/>
        <color theme="1"/>
        <rFont val="Arial"/>
        <family val="2"/>
      </rPr>
      <t>(Constituent Count)</t>
    </r>
  </si>
  <si>
    <t>[SP-SVC-3]</t>
  </si>
  <si>
    <t>Constituent Count Covered</t>
  </si>
  <si>
    <t>Index Weight, %, Covered</t>
  </si>
  <si>
    <t>Weighted average gender pay gap.</t>
  </si>
  <si>
    <t>Weighted-Average Mean Gender Pay Gap</t>
  </si>
  <si>
    <t>[SP-ESG-SFDR-12]</t>
  </si>
  <si>
    <t>An index-weighted average of the average difference in gross hourly earnings between men and women presented as men to women pay ratio.</t>
  </si>
  <si>
    <t>Weighted average ratio of female to male board members.</t>
  </si>
  <si>
    <t>Weighted-Average Female-to-Male Board Members Ratio</t>
  </si>
  <si>
    <t>[SP-ESG-SFDR-14]</t>
  </si>
  <si>
    <t>An index-weighted average of the ratio of index companies' female-to-male board members. 
A measure less than 1 implies companies in the index, on average, have more male board members than female, and a value greater than 1 implies the opposite.</t>
  </si>
  <si>
    <t xml:space="preserve">Weighted average ratio of accidents, injuries, fatalities.
</t>
  </si>
  <si>
    <r>
      <t xml:space="preserve">Weighted-Average Score of accidents, injuries, fatalities </t>
    </r>
    <r>
      <rPr>
        <sz val="12"/>
        <color rgb="FF000000"/>
        <rFont val="Arial"/>
        <family val="2"/>
      </rPr>
      <t>(Employees and Contractors)</t>
    </r>
  </si>
  <si>
    <t>[SP-ESG-SFDR-15]</t>
  </si>
  <si>
    <t xml:space="preserve">Weighted-Average Total Recordable Injury Rate' is reflected as a score (0-100). This score indicates the average performance of companies in terms of all recordable work-related injuries experienced by their employees and contractors. It includes fatalities, lost time due to injuries, restricted work cases, and medical treatment cases. 
</t>
  </si>
  <si>
    <t>Numbers of convictions and amount of fines for violations of anti-corruption and anti-bribery laws.</t>
  </si>
  <si>
    <t>Weighted-Average Anti-Corruption &amp; Anti-Bribery Policy Score</t>
  </si>
  <si>
    <t>[SP-ESG-SFDR-16]</t>
  </si>
  <si>
    <t>An index-weighted average anti-corruption and anti-bribery score (0-100). 
The score is composed of two main components: first, whether the company publicly maintains a code of conduct policy; and second, whether the company discloses policy violations related to bribery and corruption.</t>
  </si>
  <si>
    <t>Governance Factors</t>
  </si>
  <si>
    <t>S&amp;P DJI 
ESG Metric ID</t>
  </si>
  <si>
    <t>Weighted average governance rating of the benchmark (voluntary).</t>
  </si>
  <si>
    <t>Weighted-Average Governance Score</t>
  </si>
  <si>
    <t>[SP-ESG-2G]</t>
  </si>
  <si>
    <t>An index-weighted average of the Governance Score of index constituents. 
Scores range between 0 (worst) and 100 (best).</t>
  </si>
  <si>
    <r>
      <t xml:space="preserve">Weighted average percentage of board members who are independent.
</t>
    </r>
    <r>
      <rPr>
        <u/>
        <sz val="12"/>
        <color theme="1"/>
        <rFont val="Arial"/>
        <family val="2"/>
      </rPr>
      <t xml:space="preserve">
</t>
    </r>
  </si>
  <si>
    <r>
      <t>Weighted-Average Independent Board Members</t>
    </r>
    <r>
      <rPr>
        <sz val="12"/>
        <rFont val="Arial"/>
        <family val="2"/>
      </rPr>
      <t xml:space="preserve"> 
(% of Total)</t>
    </r>
  </si>
  <si>
    <t>[SP-ESG-SFDR-17]</t>
  </si>
  <si>
    <t xml:space="preserve">An index-weighted average of the % of company board members that are independent. </t>
  </si>
  <si>
    <r>
      <t xml:space="preserve">Weighted average percentage of female board members.
</t>
    </r>
    <r>
      <rPr>
        <u/>
        <sz val="12"/>
        <color theme="1"/>
        <rFont val="Arial"/>
        <family val="2"/>
      </rPr>
      <t xml:space="preserve">
</t>
    </r>
  </si>
  <si>
    <r>
      <t xml:space="preserve">Weighted-Average Women Board Members 
</t>
    </r>
    <r>
      <rPr>
        <sz val="12"/>
        <rFont val="Arial"/>
        <family val="2"/>
      </rPr>
      <t>(% of Total)</t>
    </r>
  </si>
  <si>
    <t>[SP-ESG-SFDR-13]</t>
  </si>
  <si>
    <t xml:space="preserve">An index-weighted average of the % of company board members that identify as women. </t>
  </si>
  <si>
    <t>Dataset Coverage Metrics</t>
  </si>
  <si>
    <t>Index Constituent Count</t>
  </si>
  <si>
    <t>S&amp;P Global ESG Scores Dataset</t>
  </si>
  <si>
    <r>
      <t xml:space="preserve">Dataset Coverage </t>
    </r>
    <r>
      <rPr>
        <sz val="12"/>
        <color theme="1"/>
        <rFont val="Arial"/>
        <family val="2"/>
      </rPr>
      <t>(Constituent Count)</t>
    </r>
  </si>
  <si>
    <t>[SP-ESG-1]; [SP-ESG-2E]; [SP-ESG-2S]; [SP-ESG-2G]; [SP-SVC-1]</t>
  </si>
  <si>
    <r>
      <t xml:space="preserve">Dataset Coverage </t>
    </r>
    <r>
      <rPr>
        <sz val="12"/>
        <color theme="1"/>
        <rFont val="Arial"/>
        <family val="2"/>
      </rPr>
      <t>(Index Weight)</t>
    </r>
  </si>
  <si>
    <t>S&amp;P Global Sustainable1 Physical Risk Scores Dataset</t>
  </si>
  <si>
    <t>S&amp;P Global Sustainable1 Sector Revenue Dataset</t>
  </si>
  <si>
    <t>[SP-ENV-5]; [SP-ENV-5a]; [SP-ENV-7]; [SP-ENV-7a]; 
[SP-ENV-8]; [SP-ENV-8a]</t>
  </si>
  <si>
    <t>S&amp;P Global Sustainable1 Environmental Dataset</t>
  </si>
  <si>
    <t>[SP-ENV-1]; [SP-ENV-2a]; [SP-ENV-2b]; [SP-ENV-2c]</t>
  </si>
  <si>
    <t>S&amp;P Global Sustainable1 SFDR Data Dataset</t>
  </si>
  <si>
    <t>[SP-ESG-SFDR-12]; [SP-ESG-SFDR-13]; [SP-ESG-SFDR-14];[SP-ESG-SFDR-15]; [SP-ESG-SFDR-16]; [SP-ESG-SFDR-17]</t>
  </si>
  <si>
    <t>Sustainalytics Global Standards Screening Dataset</t>
  </si>
  <si>
    <t>[SP-SVC-2]; [SP-SVC-3]</t>
  </si>
  <si>
    <t>Sustainalytics Product Involvement Dataset</t>
  </si>
  <si>
    <t>[SP-BAC-1]; [SP-BAC-2]</t>
  </si>
  <si>
    <r>
      <rPr>
        <u/>
        <sz val="12"/>
        <color rgb="FF000000"/>
        <rFont val="Arial"/>
        <family val="2"/>
      </rPr>
      <t>Source</t>
    </r>
    <r>
      <rPr>
        <sz val="12"/>
        <color rgb="FF000000"/>
        <rFont val="Arial"/>
        <family val="2"/>
      </rPr>
      <t>: S&amp;P Dow Jones Indices LLC; S&amp;P Global Sustainable1, Sustainalytics.  Data as of the date of publishing of this report.  Past performance is no guarantee of future results. The Table is provided for illustrative purposes.</t>
    </r>
  </si>
  <si>
    <t>Indices may portray characteristics that seem unintuitive based on their objective (for example, an ESG index may be found to have non-zero involvement in tobacco business activities).  This may be due to the index's methodology defining an exposure or type of involvement in a way that differs to how it is defined in by these metrics.  For more information on how the metrics in this report are calculated,</t>
  </si>
  <si>
    <t xml:space="preserve">please see the </t>
  </si>
  <si>
    <t>S&amp;P DJI Sustainability Metrics Reference Guide.</t>
  </si>
  <si>
    <t>For the S&amp;P Global Sustainable1 Methodology document for the EU Sustainable Finance Disclosure Regulation (SFDR) Dataset, see here:</t>
  </si>
  <si>
    <t>Sustainable1 EU Sustainable Finance Disclosure Regulation (SFDR) Dataset Methodology</t>
  </si>
  <si>
    <r>
      <t xml:space="preserve">Frequently Asked Questions: </t>
    </r>
    <r>
      <rPr>
        <sz val="12"/>
        <color rgb="FF000000"/>
        <rFont val="Arial"/>
        <family val="2"/>
      </rPr>
      <t>I. Consideration of ESG Factors Metrics</t>
    </r>
  </si>
  <si>
    <r>
      <rPr>
        <b/>
        <sz val="12"/>
        <color rgb="FF000000"/>
        <rFont val="Arial"/>
        <family val="2"/>
      </rPr>
      <t xml:space="preserve">How are the index-level ESG metrics calculated?   
</t>
    </r>
    <r>
      <rPr>
        <sz val="12"/>
        <color rgb="FF000000"/>
        <rFont val="Arial"/>
        <family val="2"/>
      </rPr>
      <t xml:space="preserve">Each index-level ESG metric is defined and its calculation approach is explained in the S&amp;P DJI Sustainability Metrics Reference Guide.
</t>
    </r>
  </si>
  <si>
    <r>
      <t xml:space="preserve">How frequently will the disclosures be updated?   
</t>
    </r>
    <r>
      <rPr>
        <sz val="12"/>
        <color theme="1"/>
        <rFont val="Arial"/>
        <family val="2"/>
      </rPr>
      <t>The index-level ESG metrics calculated and disclosed in this Report will be updated following the rebalance effective date for each relevant index, according to each index’s rebalancing schedule. We aim to repost the metrics within the month following the rebalance effect date. Index-level metrics will be calculated as of the adjusted close on the rebalance effective date for each index.</t>
    </r>
  </si>
  <si>
    <r>
      <rPr>
        <b/>
        <sz val="12"/>
        <color theme="1"/>
        <rFont val="Arial"/>
        <family val="2"/>
      </rPr>
      <t xml:space="preserve">Are all ‘ESG factors’ considered by S&amp;P DJI methodologies?   
</t>
    </r>
    <r>
      <rPr>
        <sz val="12"/>
        <color theme="1"/>
        <rFont val="Arial"/>
        <family val="2"/>
      </rPr>
      <t>No, while this report aims to capture all ESG factors, it does not necessarily follow that all ESG factors disclosed are considered by the index (eligibility, selection, weighting).  For more information on the ESG factors that are considered by each index, please refer to the relevant methodology. All index methodologies are available publicly via https://www.spglobal.com/spdji.</t>
    </r>
  </si>
  <si>
    <r>
      <rPr>
        <b/>
        <sz val="12"/>
        <color theme="1"/>
        <rFont val="Arial"/>
        <family val="2"/>
      </rPr>
      <t xml:space="preserve">Where can I find out more about the data sets used to calculate the index-level ESG metrics?   
</t>
    </r>
    <r>
      <rPr>
        <sz val="12"/>
        <color theme="1"/>
        <rFont val="Arial"/>
        <family val="2"/>
      </rPr>
      <t>For more information on the index-level ESG metrics and the data sets used in their calculation, please refer to the S&amp;P DJI Sustainability Metrics Reference Guide.</t>
    </r>
  </si>
  <si>
    <r>
      <rPr>
        <b/>
        <sz val="12"/>
        <color theme="1"/>
        <rFont val="Arial"/>
        <family val="2"/>
      </rPr>
      <t xml:space="preserve">Can I use the index-level ESG metrics?  
</t>
    </r>
    <r>
      <rPr>
        <sz val="12"/>
        <color theme="1"/>
        <rFont val="Arial"/>
        <family val="2"/>
      </rPr>
      <t>Access to and use of all information contained in this Report is subject to S&amp;P DJI’s Terms of Use.</t>
    </r>
  </si>
  <si>
    <r>
      <rPr>
        <b/>
        <sz val="12"/>
        <color theme="1"/>
        <rFont val="Arial"/>
        <family val="2"/>
      </rPr>
      <t xml:space="preserve">Where can I find more information about S&amp;P DJI’s ESG benchmark disclosures?   
</t>
    </r>
    <r>
      <rPr>
        <sz val="12"/>
        <color theme="1"/>
        <rFont val="Arial"/>
        <family val="2"/>
      </rPr>
      <t>The Regulatory Information page on S&amp;P DJI’s website contains more information on the EU Benchmark Regulation, including resources relating to the EU Low Carbon Benchmark Regulation.</t>
    </r>
  </si>
  <si>
    <t>Appendix I: Report Version History</t>
  </si>
  <si>
    <t>Report Issue Month (Version)</t>
  </si>
  <si>
    <t>Change Notes:</t>
  </si>
  <si>
    <r>
      <rPr>
        <u/>
        <sz val="12"/>
        <color theme="1"/>
        <rFont val="Arial"/>
        <family val="2"/>
      </rPr>
      <t>Index Effective Date:</t>
    </r>
    <r>
      <rPr>
        <sz val="12"/>
        <color theme="1"/>
        <rFont val="Arial"/>
        <family val="2"/>
      </rPr>
      <t xml:space="preserve"> 21/03/2025
</t>
    </r>
    <r>
      <rPr>
        <i/>
        <sz val="12"/>
        <color theme="1"/>
        <rFont val="Arial"/>
        <family val="2"/>
      </rPr>
      <t>This report is the first publication of the MAC Solar S&amp;P Dow Jones Indices EU Low Carbon Benchmark Regulation Disclosure Report in this format.
Previous to its publication, the report took the form of a PDF document shared publicly.
Please contact index_services@spglobal.com for older versions of this report.
First publication of the following Social and Governance index-level metrics in the 'I. ESG Factors Report' section:
- Lack of Due Diligence (ILO) policies exposure, 
- Weighted average gender pay gap,</t>
    </r>
    <r>
      <rPr>
        <sz val="12"/>
        <color theme="1"/>
        <rFont val="Arial"/>
        <family val="2"/>
      </rPr>
      <t xml:space="preserve"> 
</t>
    </r>
    <r>
      <rPr>
        <i/>
        <sz val="12"/>
        <color theme="1"/>
        <rFont val="Arial"/>
        <family val="2"/>
      </rPr>
      <t>- Weighted average ratio of female to male board members, 
- Score of accidents, injuries, fatalities, 
- Anti-corruption and anti-bribery laws policy score, 
- Weighted average percentage of board members who are independent</t>
    </r>
    <r>
      <rPr>
        <sz val="12"/>
        <color theme="1"/>
        <rFont val="Arial"/>
        <family val="2"/>
      </rPr>
      <t xml:space="preserve">, and 
</t>
    </r>
    <r>
      <rPr>
        <i/>
        <sz val="12"/>
        <color theme="1"/>
        <rFont val="Arial"/>
        <family val="2"/>
      </rPr>
      <t>- Weighted average percentage of female board members.</t>
    </r>
  </si>
  <si>
    <t xml:space="preserve">General Disclaimer
</t>
  </si>
  <si>
    <t>Copyright © 2025.  S&amp;P Dow Jones Indices LLC. All rights reserved. S&amp;P, S&amp;P 500, SPX, SPY, The 500, US 500, US 30, S&amp;P 100, S&amp;P COMPOSITE 1500, S&amp;P 400, S&amp;P MIDCAP 400, S&amp;P 600, S&amp;P SMALLCAP 600, S&amp;P GIVI, GLOBAL TITANS, DIVIDENDS ARTISTOCRATS, DIVIDEND MONARCHS, BUYBACK ARISTOCRATS, SELECT SECTOR, S&amp;P MAESTRO, S&amp;P PRISM, GICS, SPIVA, INDEXOLOGY, iTraxx, iBoxx, ABX, ADBI, CDX, CMBX, MBX, MCDX, PRIMEX, HHPI, and SOVX are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t>
  </si>
  <si>
    <t>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Index performance does not reflect trading costs, management fees or expenses.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Dow Jones Indices is not an investment advisor, commodity trading advisor, commodity pool operator, broker dealer, fiduciary, "promoter" (as defined in the Investment Company Act of 1940, as amended), "expert" as enumerated within 15 U.S.C. § 77k(a) or tax advisor.  Inclusion of a security, commodity, crypto currency or other asset within an index is not a recommendation by S&amp;P Dow Jones Indices to buy, sell, or hold such security, commodity, crypto currency or other asset, nor is it a considered to be investment advice or commodity trading advice.</t>
  </si>
  <si>
    <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</si>
  <si>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t>
  </si>
  <si>
    <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</si>
  <si>
    <t xml:space="preserve">S&amp;P Dow Jones Indices provides indices that use environmental, social, and/or governance (ESG) indicators (including, without limit, business involvement screens, conformance to voluntary corporate standards, GHG emissions data, and ESG scores) to select, weight, and/or exclude constituents.  ESG indicators seek to measure a company's, or an asset's performance, with respect to E, S, or G criteria.  ESG indicators are derived from publicly reported data, modelled data, or a combination of reported and modelled data. ESG indicators are based on a qualitative assessment due to the absence of well-defined uniform market standards and the use of multiple methodologies to assess ESG factors.  No single clear, definitive test or framework (legal, regulatory, or otherwise) exists to determine labels such as, 'ESG', 'sustainable', 'good governance', 'no adverse environmental, social, and/or other impacts', or other equivalently labelled objectives.  Therefore, the exercise of subjective judgment is necessary.  Different persons may classify the same investment, product and/or strategy differently regarding the foregoing labels. </t>
  </si>
  <si>
    <t>Index List</t>
  </si>
  <si>
    <t>Date for General ESG disclosure</t>
  </si>
  <si>
    <t>Data for Pact section</t>
  </si>
  <si>
    <t>MAC Global Solar Energy Index</t>
  </si>
  <si>
    <t>Index Rebalance Reference Date</t>
  </si>
  <si>
    <t>Index Rebalance Effective Date</t>
  </si>
  <si>
    <t>Index Key</t>
  </si>
  <si>
    <t>Index Name</t>
  </si>
  <si>
    <t>Index Code</t>
  </si>
  <si>
    <t>Effective Date</t>
  </si>
  <si>
    <t>Data As Of</t>
  </si>
  <si>
    <t>Index-Level ESG Score(Weighted Average)</t>
  </si>
  <si>
    <t>DATASET COVERAGE_ESG Scores_Constituent Count</t>
  </si>
  <si>
    <t>DATASET COVERAGE_ESG Scores_Index Weight</t>
  </si>
  <si>
    <t>Index-Level Environmental Score(Weighted Average)</t>
  </si>
  <si>
    <t>DATASET COVERAGE_Environmental Scores_Constituent Count</t>
  </si>
  <si>
    <t>DATASET COVERAGE_Environmental Scores_Index Weight</t>
  </si>
  <si>
    <t>DATASET COVERAGE_Physical Risk Scores_Constituent Count</t>
  </si>
  <si>
    <t>DATASET COVERAGE_Physical Risk Scores_Index Weight</t>
  </si>
  <si>
    <t>Index-Level Physical Risk Score</t>
  </si>
  <si>
    <t>High Climate Impact NACE Section Exposure_Weighted Revenues</t>
  </si>
  <si>
    <t>High Climate Impact NACE Section Exposure_Constituent Count</t>
  </si>
  <si>
    <t>NACE 5_9 19_20 Division Exposure_Weighted Revenues</t>
  </si>
  <si>
    <t>NACE 5_9 19_20 Division Exposure_Constituent Count</t>
  </si>
  <si>
    <t>DATASET COVERAGE_Trucost Sector Revenues_Constituent Count</t>
  </si>
  <si>
    <t>DATASET COVERAGE_Trucost Sector Revenues_Index Weight</t>
  </si>
  <si>
    <t>Weighted-average Carbon Intensity_Scope 1+2/EVIC_per USDmn Invested</t>
  </si>
  <si>
    <t>Disclosed GHG Emissions_Constituent Count</t>
  </si>
  <si>
    <t>Disclosed GHG Emissions_Index Weight</t>
  </si>
  <si>
    <t>Not Disclosed GHG Emissions_Constituent Count</t>
  </si>
  <si>
    <t>Not Disclosed GHG Emissions_Index Weight</t>
  </si>
  <si>
    <t>Not Covered GHG Emissions_Constituent Count</t>
  </si>
  <si>
    <t>Not Covered GHG Emissions_Index Weight</t>
  </si>
  <si>
    <t>Green Sector Exposure_Weighted Revenues</t>
  </si>
  <si>
    <t>Green Sector Exposure_Constituent Count</t>
  </si>
  <si>
    <t>DATASET COVERAGE_Trucost Sector Revenues_Constituent Count.1</t>
  </si>
  <si>
    <t>DATASET COVERAGE_Trucost Sector Revenues_Index Weight.1</t>
  </si>
  <si>
    <t>Index-Level Social Score(Weighted Average)</t>
  </si>
  <si>
    <t>DATASET COVERAGE_Social Scores_Constituent Count</t>
  </si>
  <si>
    <t>DATASET COVERAGE_Social Scores_Index Weight</t>
  </si>
  <si>
    <t>Active MSA Index Exclusions Exposure_Index Weight</t>
  </si>
  <si>
    <t>Active MSA Index Exclusions Exposure_Constituent Count</t>
  </si>
  <si>
    <t>Non-Compliant Exposure_Index Weight</t>
  </si>
  <si>
    <t>Non-Compliant Exposure_Constituent Count</t>
  </si>
  <si>
    <t>DATASET COVERAGE_GSS_Constituent Count</t>
  </si>
  <si>
    <t>DATASET COVERAGE_GSS_Index Weight</t>
  </si>
  <si>
    <t>SUST_CWs Exposure_Index Weight</t>
  </si>
  <si>
    <t>SUST_CWs Exposure_Constituent Count</t>
  </si>
  <si>
    <t>SUST_Tobacco Exposure_Index Weight</t>
  </si>
  <si>
    <t>SUST_Tobacco Exposure_Constituent Count</t>
  </si>
  <si>
    <t>DATASET COVERAGE_SUST_PI_Constituent Count</t>
  </si>
  <si>
    <t>DATASET COVERAGE_SUST_PI_Index Weight</t>
  </si>
  <si>
    <t>Index-Level Governance Score(Weighted Average)</t>
  </si>
  <si>
    <t>DATASET COVERAGE_Governance Scores_Constituent Count</t>
  </si>
  <si>
    <t>DATASET COVERAGE_Governance Scores_Index Weight</t>
  </si>
  <si>
    <t>Compliant Exposure_Constituent Count</t>
  </si>
  <si>
    <t>Compliant Exposure_Index Weight</t>
  </si>
  <si>
    <t>Watchlist Exposure_Constituent Count</t>
  </si>
  <si>
    <t>Watchlist Exposure_Index Weight</t>
  </si>
  <si>
    <t>Ratio of Female to Male Board Members</t>
  </si>
  <si>
    <t>DATASET Coverage Ratio of Female to Male Board Members Index Weight</t>
  </si>
  <si>
    <t>DATASET Coverage Ratio of Female to Male Board Members company count</t>
  </si>
  <si>
    <t>Gender Pay Gap</t>
  </si>
  <si>
    <t>DATASET Coverage Ratio of Gender Pay Gap Index Weight</t>
  </si>
  <si>
    <t>DATASET Coverage Gender Pay Gap company count</t>
  </si>
  <si>
    <t>Employees score of  Number of days lost to injuries accidents fatalities or illness</t>
  </si>
  <si>
    <t>DATASET Coverage Ratio of Employees score of  Number of days lost to injuries accidents fatalities or illness Index Weight</t>
  </si>
  <si>
    <t>DATASET Coverage of Employees score of  Number of days lost to injuries accidents fatalities or illness count</t>
  </si>
  <si>
    <t>Lack of anti-corruption and anti-bribery policies - Corruption &amp; Bribery Score (0-100)</t>
  </si>
  <si>
    <t>DATASET Coverage Lack of anti-corruption and anti-bribery policies - Corruption &amp; Bribery Score Index Weight</t>
  </si>
  <si>
    <t>DATASET Coverage Lack of anti-corruption and anti-bribery policies - Corruption &amp; Bribery Score Company count</t>
  </si>
  <si>
    <t>Women as % of Total Board Members (%)</t>
  </si>
  <si>
    <t>DATASET Coverage Women as % of Total Board Members (%) Index Weight</t>
  </si>
  <si>
    <t>DATASET Coverage Women as % of Total Board Members (%) Company count</t>
  </si>
  <si>
    <t>DATASET Coverage SFDR Index Weight</t>
  </si>
  <si>
    <t>DATASET Coverage SFDR Company count</t>
  </si>
  <si>
    <t>Independent Boardmdmber ratio</t>
  </si>
  <si>
    <t>Independent Boardmdmber ratio coverage index weight</t>
  </si>
  <si>
    <t>Independent Boardmdmber ratio coverage company count</t>
  </si>
  <si>
    <t>Due Diligence (ILO) Exposure score</t>
  </si>
  <si>
    <t>Due Diligence (ILO) Exposure data coverage index weight</t>
  </si>
  <si>
    <t>Due Diligence (ILO) Exposure data coverage company count</t>
  </si>
  <si>
    <t>Clean index name</t>
  </si>
  <si>
    <t>Lack of Due Diligence (ILO) Exposure</t>
  </si>
  <si>
    <t>CBMAC-SOL-USDCW--P-DW1---</t>
  </si>
  <si>
    <t>MAC Global Solar Energy Index (USD)</t>
  </si>
  <si>
    <t>SUN0001</t>
  </si>
  <si>
    <t>ADJCLS</t>
  </si>
  <si>
    <r>
      <t xml:space="preserve">The index weight and count of constituents involved in controversial weapons-related activities. See the full definition in the </t>
    </r>
    <r>
      <rPr>
        <i/>
        <sz val="12"/>
        <color rgb="FF000000"/>
        <rFont val="Arial"/>
        <family val="2"/>
      </rPr>
      <t>[SP-BAC-1]</t>
    </r>
    <r>
      <rPr>
        <sz val="12"/>
        <color rgb="FF000000"/>
        <rFont val="Arial"/>
        <family val="2"/>
      </rPr>
      <t xml:space="preserve"> metric's section of the S&amp;P DJI Sustainability Metrics Reference Guide for the Controversial Weapons Definition used, as required under the EU BMR.</t>
    </r>
  </si>
  <si>
    <r>
      <t>Fidelity S&amp;P Dow Jones Indices’ ESG disclosure under Regulation (EU) 2020/1816</t>
    </r>
    <r>
      <rPr>
        <vertAlign val="superscript"/>
        <sz val="12"/>
        <color rgb="FF000000"/>
        <rFont val="Arial"/>
        <family val="2"/>
      </rPr>
      <t xml:space="preserve">1
</t>
    </r>
    <r>
      <rPr>
        <sz val="12"/>
        <color rgb="FF000000"/>
        <rFont val="Arial"/>
        <family val="2"/>
      </rPr>
      <t xml:space="preserve">
This report supplements S&amp;P Dow Jones Indices’ disclosures under Delegated Regulation (EU) 2020/1816 (Delegated Regulation), which supplements Regulation (EU)
2016/1011</t>
    </r>
    <r>
      <rPr>
        <vertAlign val="superscript"/>
        <sz val="12"/>
        <color rgb="FF000000"/>
        <rFont val="Arial"/>
        <family val="2"/>
      </rPr>
      <t>2</t>
    </r>
    <r>
      <rPr>
        <sz val="12"/>
        <color rgb="FF000000"/>
        <rFont val="Arial"/>
        <family val="2"/>
      </rPr>
      <t xml:space="preserve"> of the European Parliament and of the Council.  An explanation is provided in the benchmark statement of how environmental, social and governance factors are reflected in each benchmark.
The index-level ESG metrics for relevant indices are provided in accordance with the Delegated Regulation. 
</t>
    </r>
  </si>
  <si>
    <t>The information in this section is intended to align with the requirements specified under Commission Delegated Regulation (EU) 2020/1816. The mandatory ESG metrics for ‘equity’ benchmarks are outlined in Annex II of Commission Delegated Regulation (EU) 2020/1816 and are disclosed below, alongside the metrics used by S&amp;P DJI. For more details on how the metrics in this report are calculated, please refer to the S&amp;P DJI Sustainability Metrics Reference Guide.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</si>
</sst>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x14ac:knownFonts="1">
    <font>
      <sz val="11"/>
      <color theme="1"/>
      <name val="Calibri"/>
      <family val="2"/>
      <scheme val="minor"/>
    </font>
    <font>
      <sz val="11"/>
      <color theme="1"/>
      <name val="Arial"/>
      <family val="2"/>
    </font>
    <font>
      <sz val="11"/>
      <color theme="1"/>
      <name val="Calibri"/>
      <family val="2"/>
      <scheme val="minor"/>
    </font>
    <font>
      <sz val="9"/>
      <color theme="1"/>
      <name val="Arial"/>
      <family val="2"/>
    </font>
    <font>
      <b/>
      <sz val="12"/>
      <color theme="1"/>
      <name val="Arial"/>
      <family val="2"/>
    </font>
    <font>
      <sz val="10"/>
      <name val="Arial"/>
      <family val="2"/>
    </font>
    <font>
      <b/>
      <sz val="20"/>
      <color theme="1"/>
      <name val="Arial"/>
      <family val="2"/>
    </font>
    <font>
      <sz val="12"/>
      <color theme="1"/>
      <name val="Arial"/>
      <family val="2"/>
    </font>
    <font>
      <sz val="12"/>
      <color rgb="FF000000"/>
      <name val="Arial"/>
      <family val="2"/>
    </font>
    <font>
      <u/>
      <sz val="11"/>
      <color theme="10"/>
      <name val="Calibri"/>
      <family val="2"/>
      <scheme val="minor"/>
    </font>
    <font>
      <b/>
      <sz val="16"/>
      <color theme="1"/>
      <name val="Arial"/>
      <family val="2"/>
    </font>
    <font>
      <sz val="10"/>
      <color theme="1"/>
      <name val="Arial"/>
      <family val="2"/>
    </font>
    <font>
      <b/>
      <sz val="22"/>
      <color theme="1"/>
      <name val="Arial"/>
      <family val="2"/>
    </font>
    <font>
      <sz val="22"/>
      <name val="Arial"/>
      <family val="2"/>
    </font>
    <font>
      <vertAlign val="superscript"/>
      <sz val="12"/>
      <color theme="1"/>
      <name val="Arial"/>
      <family val="2"/>
    </font>
    <font>
      <b/>
      <sz val="12"/>
      <color theme="4" tint="-0.249977111117893"/>
      <name val="Arial"/>
      <family val="2"/>
    </font>
    <font>
      <b/>
      <sz val="12"/>
      <color theme="7" tint="-0.249977111117893"/>
      <name val="Arial"/>
      <family val="2"/>
    </font>
    <font>
      <b/>
      <sz val="12"/>
      <color theme="8" tint="-0.499984740745262"/>
      <name val="Arial"/>
      <family val="2"/>
    </font>
    <font>
      <b/>
      <sz val="12"/>
      <name val="Arial"/>
      <family val="2"/>
    </font>
    <font>
      <b/>
      <sz val="12"/>
      <color rgb="FFC00000"/>
      <name val="Arial"/>
      <family val="2"/>
    </font>
    <font>
      <sz val="12"/>
      <color rgb="FF0A0A0A"/>
      <name val="Arial"/>
      <family val="2"/>
    </font>
    <font>
      <u/>
      <sz val="14"/>
      <color theme="10"/>
      <name val="Arial"/>
      <family val="2"/>
    </font>
    <font>
      <u/>
      <sz val="12"/>
      <color theme="10"/>
      <name val="Arial"/>
      <family val="2"/>
    </font>
    <font>
      <b/>
      <sz val="24"/>
      <color theme="1"/>
      <name val="Arial"/>
      <family val="2"/>
    </font>
    <font>
      <sz val="12"/>
      <name val="Arial"/>
      <family val="2"/>
    </font>
    <font>
      <b/>
      <sz val="10"/>
      <color rgb="FF000000"/>
      <name val="Arial"/>
      <family val="2"/>
    </font>
    <font>
      <sz val="10"/>
      <color rgb="FF000000"/>
      <name val="Arial"/>
      <family val="2"/>
    </font>
    <font>
      <b/>
      <sz val="14"/>
      <color rgb="FF000000"/>
      <name val="Arial"/>
      <family val="2"/>
    </font>
    <font>
      <b/>
      <sz val="12"/>
      <color rgb="FF000000"/>
      <name val="Arial"/>
      <family val="2"/>
    </font>
    <font>
      <u/>
      <sz val="12"/>
      <color theme="1"/>
      <name val="Arial"/>
      <family val="2"/>
    </font>
    <font>
      <i/>
      <sz val="12"/>
      <color theme="1"/>
      <name val="Arial"/>
      <family val="2"/>
    </font>
    <font>
      <b/>
      <sz val="12"/>
      <color theme="1" tint="0.34998626667073579"/>
      <name val="Arial"/>
      <family val="2"/>
    </font>
    <font>
      <i/>
      <u/>
      <sz val="12"/>
      <color theme="10"/>
      <name val="Arial"/>
      <family val="2"/>
    </font>
    <font>
      <b/>
      <sz val="12"/>
      <color rgb="FF002060"/>
      <name val="Arial"/>
      <family val="2"/>
    </font>
    <font>
      <b/>
      <sz val="12"/>
      <color theme="9" tint="-0.249977111117893"/>
      <name val="Arial"/>
      <family val="2"/>
    </font>
    <font>
      <vertAlign val="subscript"/>
      <sz val="12"/>
      <color theme="1"/>
      <name val="Arial"/>
      <family val="2"/>
    </font>
    <font>
      <sz val="12"/>
      <color theme="1" tint="0.34998626667073579"/>
      <name val="Arial"/>
      <family val="2"/>
    </font>
    <font>
      <b/>
      <sz val="12"/>
      <color rgb="FFFF0000"/>
      <name val="Arial"/>
      <family val="2"/>
    </font>
    <font>
      <sz val="12"/>
      <color theme="1"/>
      <name val="Calibri"/>
      <family val="2"/>
      <scheme val="minor"/>
    </font>
    <font>
      <b/>
      <sz val="12"/>
      <color theme="0"/>
      <name val="Arial"/>
      <family val="2"/>
    </font>
    <font>
      <u/>
      <sz val="12"/>
      <color rgb="FF000000"/>
      <name val="Arial"/>
      <family val="2"/>
    </font>
    <font>
      <i/>
      <sz val="12"/>
      <color rgb="FF000000"/>
      <name val="Arial"/>
      <family val="2"/>
    </font>
    <font>
      <b/>
      <sz val="14"/>
      <color theme="1"/>
      <name val="Arial"/>
      <family val="2"/>
    </font>
    <font>
      <vertAlign val="superscript"/>
      <sz val="12"/>
      <color rgb="FF000000"/>
      <name val="Arial"/>
      <family val="2"/>
    </font>
    <font>
      <sz val="11"/>
      <color theme="1"/>
      <name val="Arial"/>
      <family val="2"/>
    </font>
    <font>
      <sz val="12"/>
      <color rgb="FFFF0000"/>
      <name val="Arial"/>
      <family val="2"/>
    </font>
  </fonts>
  <fills count="17">
    <fill>
      <patternFill patternType="none"/>
    </fill>
    <fill>
      <patternFill patternType="gray125"/>
    </fill>
    <fill>
      <patternFill patternType="solid">
        <fgColor theme="0"/>
        <bgColor indexed="64"/>
      </patternFill>
    </fill>
    <fill>
      <patternFill patternType="solid">
        <fgColor rgb="FFC2C2C2"/>
        <bgColor indexed="64"/>
      </patternFill>
    </fill>
    <fill>
      <patternFill patternType="solid">
        <fgColor theme="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rgb="FFF6FAF4"/>
        <bgColor indexed="64"/>
      </patternFill>
    </fill>
    <fill>
      <patternFill patternType="solid">
        <fgColor rgb="FFEAF3FA"/>
        <bgColor indexed="64"/>
      </patternFill>
    </fill>
    <fill>
      <patternFill patternType="solid">
        <fgColor rgb="FFFFFDF7"/>
        <bgColor indexed="64"/>
      </patternFill>
    </fill>
    <fill>
      <patternFill patternType="solid">
        <fgColor theme="8" tint="0.59999389629810485"/>
        <bgColor indexed="64"/>
      </patternFill>
    </fill>
    <fill>
      <patternFill patternType="solid">
        <fgColor rgb="FFCAEAC8"/>
        <bgColor indexed="64"/>
      </patternFill>
    </fill>
    <fill>
      <patternFill patternType="solid">
        <fgColor theme="1" tint="0.499984740745262"/>
        <bgColor indexed="64"/>
      </patternFill>
    </fill>
    <fill>
      <patternFill patternType="solid">
        <fgColor rgb="FFFBFBFB"/>
        <bgColor indexed="64"/>
      </patternFill>
    </fill>
    <fill>
      <patternFill patternType="solid">
        <fgColor rgb="FFFFFFFF"/>
        <bgColor rgb="FF000000"/>
      </patternFill>
    </fill>
  </fills>
  <borders count="39">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theme="0" tint="-0.14999847407452621"/>
      </left>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style="thin">
        <color theme="0" tint="-0.249977111117893"/>
      </top>
      <bottom/>
      <diagonal/>
    </border>
    <border>
      <left/>
      <right/>
      <top/>
      <bottom style="thin">
        <color theme="0" tint="-0.249977111117893"/>
      </bottom>
      <diagonal/>
    </border>
    <border>
      <left/>
      <right style="thin">
        <color theme="0" tint="-0.249977111117893"/>
      </right>
      <top style="thin">
        <color theme="0" tint="-0.249977111117893"/>
      </top>
      <bottom/>
      <diagonal/>
    </border>
    <border>
      <left/>
      <right style="thin">
        <color theme="0" tint="-0.249977111117893"/>
      </right>
      <top/>
      <bottom style="thin">
        <color theme="0" tint="-0.249977111117893"/>
      </bottom>
      <diagonal/>
    </border>
    <border>
      <left/>
      <right/>
      <top style="thin">
        <color theme="1" tint="0.499984740745262"/>
      </top>
      <bottom style="thin">
        <color theme="1" tint="0.499984740745262"/>
      </bottom>
      <diagonal/>
    </border>
    <border>
      <left/>
      <right/>
      <top style="thin">
        <color theme="1" tint="0.499984740745262"/>
      </top>
      <bottom/>
      <diagonal/>
    </border>
    <border>
      <left/>
      <right/>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diagonal/>
    </border>
    <border>
      <left/>
      <right style="thin">
        <color theme="1" tint="0.499984740745262"/>
      </right>
      <top/>
      <bottom/>
      <diagonal/>
    </border>
    <border>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249977111117893"/>
      </left>
      <right/>
      <top style="thin">
        <color theme="0" tint="-0.249977111117893"/>
      </top>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medium">
        <color theme="1" tint="0.499984740745262"/>
      </left>
      <right style="medium">
        <color theme="1" tint="0.499984740745262"/>
      </right>
      <top style="medium">
        <color theme="1" tint="0.499984740745262"/>
      </top>
      <bottom style="medium">
        <color theme="1" tint="0.499984740745262"/>
      </bottom>
      <diagonal/>
    </border>
    <border>
      <left style="thin">
        <color theme="0" tint="-0.14999847407452621"/>
      </left>
      <right/>
      <top/>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right style="thin">
        <color theme="0" tint="-0.14999847407452621"/>
      </right>
      <top/>
      <bottom/>
      <diagonal/>
    </border>
    <border>
      <left/>
      <right/>
      <top style="thin">
        <color theme="2"/>
      </top>
      <bottom style="thin">
        <color theme="0" tint="-0.249977111117893"/>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9" fontId="2" fillId="0" borderId="0" applyFont="0" applyFill="0" applyBorder="0" applyAlignment="0" applyProtection="0"/>
    <xf numFmtId="0" fontId="5" fillId="0" borderId="0"/>
    <xf numFmtId="0" fontId="5" fillId="0" borderId="0" applyNumberFormat="0" applyFill="0" applyBorder="0" applyAlignment="0" applyProtection="0"/>
    <xf numFmtId="0" fontId="9" fillId="0" borderId="0" applyNumberFormat="0" applyFill="0" applyBorder="0" applyAlignment="0" applyProtection="0"/>
    <xf numFmtId="9" fontId="2" fillId="0" borderId="0" applyFont="0" applyFill="0" applyBorder="0" applyAlignment="0" applyProtection="0"/>
  </cellStyleXfs>
  <cellXfs count="224">
    <xf numFmtId="0" fontId="0" fillId="0" borderId="0" xfId="0"/>
    <xf numFmtId="0" fontId="6" fillId="2" borderId="0" xfId="0" applyFont="1" applyFill="1" applyAlignment="1">
      <alignment vertical="center"/>
    </xf>
    <xf numFmtId="0" fontId="4" fillId="2" borderId="0" xfId="0" applyFont="1" applyFill="1"/>
    <xf numFmtId="0" fontId="7" fillId="2" borderId="0" xfId="0" applyFont="1" applyFill="1" applyAlignment="1" applyProtection="1">
      <alignment horizontal="right" vertical="center" indent="1"/>
      <protection hidden="1"/>
    </xf>
    <xf numFmtId="0" fontId="8" fillId="2" borderId="0" xfId="0" applyFont="1" applyFill="1" applyAlignment="1" applyProtection="1">
      <alignment horizontal="right" vertical="center"/>
      <protection hidden="1"/>
    </xf>
    <xf numFmtId="0" fontId="7" fillId="2" borderId="0" xfId="0" applyFont="1" applyFill="1" applyAlignment="1" applyProtection="1">
      <alignment horizontal="right" vertical="center" wrapText="1" indent="1"/>
      <protection hidden="1"/>
    </xf>
    <xf numFmtId="0" fontId="10" fillId="2" borderId="0" xfId="0" applyFont="1" applyFill="1"/>
    <xf numFmtId="14" fontId="0" fillId="0" borderId="0" xfId="0" applyNumberFormat="1"/>
    <xf numFmtId="0" fontId="0" fillId="6" borderId="0" xfId="0" applyFill="1"/>
    <xf numFmtId="0" fontId="0" fillId="0" borderId="0" xfId="0" applyAlignment="1">
      <alignment wrapText="1"/>
    </xf>
    <xf numFmtId="0" fontId="12" fillId="2" borderId="0" xfId="0" applyFont="1" applyFill="1" applyAlignment="1">
      <alignment horizontal="left" vertical="center"/>
    </xf>
    <xf numFmtId="49" fontId="13" fillId="2" borderId="0" xfId="0" applyNumberFormat="1" applyFont="1" applyFill="1" applyAlignment="1">
      <alignment horizontal="right" vertical="center"/>
    </xf>
    <xf numFmtId="14" fontId="3" fillId="0" borderId="0" xfId="0" applyNumberFormat="1" applyFont="1" applyAlignment="1">
      <alignment horizontal="right"/>
    </xf>
    <xf numFmtId="0" fontId="7" fillId="2" borderId="0" xfId="0" applyFont="1" applyFill="1" applyAlignment="1">
      <alignment vertical="top" wrapText="1"/>
    </xf>
    <xf numFmtId="0" fontId="7" fillId="15" borderId="30" xfId="0" applyFont="1" applyFill="1" applyBorder="1" applyAlignment="1">
      <alignment vertical="top" wrapText="1"/>
    </xf>
    <xf numFmtId="0" fontId="7" fillId="15" borderId="0" xfId="0" applyFont="1" applyFill="1" applyAlignment="1">
      <alignment vertical="top" wrapText="1"/>
    </xf>
    <xf numFmtId="0" fontId="7" fillId="15" borderId="34" xfId="0" applyFont="1" applyFill="1" applyBorder="1" applyAlignment="1">
      <alignment vertical="top" wrapText="1"/>
    </xf>
    <xf numFmtId="0" fontId="14" fillId="2" borderId="0" xfId="0" applyFont="1" applyFill="1" applyAlignment="1">
      <alignment horizontal="right"/>
    </xf>
    <xf numFmtId="0" fontId="15" fillId="2" borderId="0" xfId="0" applyFont="1" applyFill="1" applyAlignment="1">
      <alignment horizontal="center" vertical="center" wrapText="1"/>
    </xf>
    <xf numFmtId="0" fontId="16" fillId="2" borderId="0" xfId="0" applyFont="1" applyFill="1" applyAlignment="1">
      <alignment horizontal="center" vertical="center" wrapText="1"/>
    </xf>
    <xf numFmtId="0" fontId="17" fillId="2" borderId="0" xfId="0" applyFont="1" applyFill="1" applyAlignment="1">
      <alignment horizontal="center" vertical="center" wrapText="1"/>
    </xf>
    <xf numFmtId="0" fontId="11" fillId="3" borderId="0" xfId="0" applyFont="1" applyFill="1" applyAlignment="1">
      <alignment horizontal="center" vertical="center" wrapText="1"/>
    </xf>
    <xf numFmtId="0" fontId="21" fillId="2" borderId="0" xfId="4" applyFont="1" applyFill="1" applyAlignment="1">
      <alignment vertical="center" wrapText="1"/>
    </xf>
    <xf numFmtId="0" fontId="20" fillId="2" borderId="0" xfId="0" applyFont="1" applyFill="1" applyAlignment="1">
      <alignment horizontal="left" vertical="center" wrapText="1"/>
    </xf>
    <xf numFmtId="0" fontId="7" fillId="2" borderId="0" xfId="0" applyFont="1" applyFill="1" applyAlignment="1" applyProtection="1">
      <alignment horizontal="left" indent="1"/>
      <protection hidden="1"/>
    </xf>
    <xf numFmtId="0" fontId="7" fillId="2" borderId="0" xfId="0" applyFont="1" applyFill="1" applyAlignment="1" applyProtection="1">
      <alignment horizontal="left" wrapText="1" indent="1"/>
      <protection hidden="1"/>
    </xf>
    <xf numFmtId="0" fontId="7" fillId="2" borderId="0" xfId="0" applyFont="1" applyFill="1" applyAlignment="1" applyProtection="1">
      <alignment horizontal="left" vertical="center" wrapText="1" indent="1"/>
      <protection hidden="1"/>
    </xf>
    <xf numFmtId="0" fontId="8" fillId="2" borderId="0" xfId="0" applyFont="1" applyFill="1" applyProtection="1">
      <protection locked="0" hidden="1"/>
    </xf>
    <xf numFmtId="0" fontId="7" fillId="2" borderId="0" xfId="0" applyFont="1" applyFill="1" applyAlignment="1" applyProtection="1">
      <alignment horizontal="left" vertical="center" indent="1"/>
      <protection hidden="1"/>
    </xf>
    <xf numFmtId="4" fontId="7" fillId="2" borderId="7" xfId="0" applyNumberFormat="1" applyFont="1" applyFill="1" applyBorder="1" applyAlignment="1">
      <alignment horizontal="center" vertical="top"/>
    </xf>
    <xf numFmtId="0" fontId="7" fillId="2" borderId="0" xfId="0" applyFont="1" applyFill="1" applyAlignment="1">
      <alignment horizontal="center"/>
    </xf>
    <xf numFmtId="0" fontId="7" fillId="2" borderId="0" xfId="0" applyFont="1" applyFill="1"/>
    <xf numFmtId="2" fontId="7" fillId="2" borderId="7" xfId="0" applyNumberFormat="1" applyFont="1" applyFill="1" applyBorder="1" applyAlignment="1">
      <alignment horizontal="center" vertical="top"/>
    </xf>
    <xf numFmtId="10" fontId="7" fillId="2" borderId="7" xfId="1" applyNumberFormat="1" applyFont="1" applyFill="1" applyBorder="1" applyAlignment="1">
      <alignment horizontal="center" vertical="top"/>
    </xf>
    <xf numFmtId="3" fontId="7" fillId="2" borderId="7" xfId="0" applyNumberFormat="1" applyFont="1" applyFill="1" applyBorder="1" applyAlignment="1">
      <alignment horizontal="center" vertical="top"/>
    </xf>
    <xf numFmtId="0" fontId="4" fillId="2" borderId="0" xfId="0" applyFont="1" applyFill="1" applyAlignment="1">
      <alignment horizontal="right" vertical="top"/>
    </xf>
    <xf numFmtId="0" fontId="23" fillId="2" borderId="0" xfId="0" applyFont="1" applyFill="1" applyAlignment="1">
      <alignment horizontal="left" vertical="center"/>
    </xf>
    <xf numFmtId="3" fontId="7" fillId="2" borderId="7" xfId="0" applyNumberFormat="1" applyFont="1" applyFill="1" applyBorder="1" applyAlignment="1">
      <alignment horizontal="center" vertical="center"/>
    </xf>
    <xf numFmtId="0" fontId="7" fillId="2" borderId="0" xfId="0" applyFont="1" applyFill="1" applyAlignment="1">
      <alignment vertical="center"/>
    </xf>
    <xf numFmtId="10" fontId="7" fillId="2" borderId="7" xfId="1" applyNumberFormat="1" applyFont="1" applyFill="1" applyBorder="1" applyAlignment="1">
      <alignment horizontal="center" vertical="center"/>
    </xf>
    <xf numFmtId="10" fontId="7" fillId="2" borderId="0" xfId="1" applyNumberFormat="1" applyFont="1" applyFill="1"/>
    <xf numFmtId="1" fontId="7" fillId="2" borderId="0" xfId="0" applyNumberFormat="1" applyFont="1" applyFill="1" applyAlignment="1">
      <alignment horizontal="center" vertical="top"/>
    </xf>
    <xf numFmtId="1" fontId="7" fillId="2" borderId="0" xfId="0" applyNumberFormat="1" applyFont="1" applyFill="1"/>
    <xf numFmtId="4" fontId="24" fillId="2" borderId="7" xfId="0" applyNumberFormat="1" applyFont="1" applyFill="1" applyBorder="1" applyAlignment="1">
      <alignment horizontal="center" vertical="top"/>
    </xf>
    <xf numFmtId="0" fontId="18" fillId="2" borderId="0" xfId="0" applyFont="1" applyFill="1" applyAlignment="1">
      <alignment horizontal="right" vertical="top"/>
    </xf>
    <xf numFmtId="14" fontId="0" fillId="0" borderId="0" xfId="0" applyNumberFormat="1" applyAlignment="1">
      <alignment wrapText="1"/>
    </xf>
    <xf numFmtId="3" fontId="7" fillId="2" borderId="0" xfId="0" applyNumberFormat="1" applyFont="1" applyFill="1" applyAlignment="1">
      <alignment horizontal="center" vertical="center"/>
    </xf>
    <xf numFmtId="10" fontId="7" fillId="2" borderId="0" xfId="1" applyNumberFormat="1" applyFont="1" applyFill="1" applyBorder="1" applyAlignment="1">
      <alignment horizontal="center" vertical="center"/>
    </xf>
    <xf numFmtId="0" fontId="25" fillId="0" borderId="0" xfId="0" applyFont="1" applyAlignment="1">
      <alignment vertical="top"/>
    </xf>
    <xf numFmtId="0" fontId="26" fillId="0" borderId="0" xfId="0" applyFont="1" applyAlignment="1">
      <alignment vertical="top"/>
    </xf>
    <xf numFmtId="0" fontId="0" fillId="6" borderId="0" xfId="0" applyFill="1" applyAlignment="1">
      <alignment wrapText="1"/>
    </xf>
    <xf numFmtId="0" fontId="7" fillId="2" borderId="0" xfId="0" applyFont="1" applyFill="1" applyAlignment="1">
      <alignment horizontal="justify" vertical="top" wrapText="1"/>
    </xf>
    <xf numFmtId="0" fontId="20" fillId="2" borderId="0" xfId="0" applyFont="1" applyFill="1" applyAlignment="1">
      <alignment horizontal="left" vertical="top" wrapText="1"/>
    </xf>
    <xf numFmtId="0" fontId="1" fillId="0" borderId="0" xfId="0" applyFont="1"/>
    <xf numFmtId="0" fontId="1" fillId="2" borderId="0" xfId="0" applyFont="1" applyFill="1"/>
    <xf numFmtId="0" fontId="7" fillId="2" borderId="0" xfId="0" applyFont="1" applyFill="1" applyAlignment="1">
      <alignment horizontal="left" vertical="top" wrapText="1"/>
    </xf>
    <xf numFmtId="0" fontId="1" fillId="2" borderId="0" xfId="0" applyFont="1" applyFill="1" applyAlignment="1">
      <alignment vertical="top" wrapText="1"/>
    </xf>
    <xf numFmtId="0" fontId="1" fillId="2" borderId="0" xfId="0" applyFont="1" applyFill="1" applyAlignment="1">
      <alignment vertical="center"/>
    </xf>
    <xf numFmtId="0" fontId="1" fillId="0" borderId="0" xfId="0" applyFont="1" applyAlignment="1">
      <alignment vertical="center"/>
    </xf>
    <xf numFmtId="0" fontId="9" fillId="2" borderId="0" xfId="4" applyFill="1"/>
    <xf numFmtId="0" fontId="1" fillId="2" borderId="0" xfId="0" applyFont="1" applyFill="1" applyAlignment="1">
      <alignment vertical="top"/>
    </xf>
    <xf numFmtId="0" fontId="1" fillId="0" borderId="0" xfId="0" applyFont="1" applyAlignment="1">
      <alignment vertical="top"/>
    </xf>
    <xf numFmtId="0" fontId="7" fillId="3" borderId="0" xfId="0" applyFont="1" applyFill="1" applyAlignment="1">
      <alignment horizontal="center" vertical="center" wrapText="1"/>
    </xf>
    <xf numFmtId="0" fontId="7" fillId="0" borderId="0" xfId="0" applyFont="1"/>
    <xf numFmtId="0" fontId="4" fillId="2" borderId="0" xfId="0" applyFont="1" applyFill="1" applyAlignment="1">
      <alignment horizontal="left" vertical="center"/>
    </xf>
    <xf numFmtId="0" fontId="7" fillId="2" borderId="0" xfId="0" applyFont="1" applyFill="1" applyAlignment="1">
      <alignment vertical="top"/>
    </xf>
    <xf numFmtId="0" fontId="7" fillId="0" borderId="0" xfId="0" applyFont="1" applyAlignment="1">
      <alignment vertical="top"/>
    </xf>
    <xf numFmtId="0" fontId="7" fillId="0" borderId="0" xfId="0" applyFont="1" applyAlignment="1">
      <alignment vertical="center"/>
    </xf>
    <xf numFmtId="0" fontId="22" fillId="2" borderId="0" xfId="4" applyFont="1" applyFill="1"/>
    <xf numFmtId="0" fontId="14" fillId="2" borderId="0" xfId="0" applyFont="1" applyFill="1" applyAlignment="1">
      <alignment vertical="top" wrapText="1"/>
    </xf>
    <xf numFmtId="0" fontId="7" fillId="2" borderId="0" xfId="0" applyFont="1" applyFill="1" applyAlignment="1">
      <alignment horizontal="left" vertical="top"/>
    </xf>
    <xf numFmtId="0" fontId="14" fillId="4" borderId="3" xfId="0" applyFont="1" applyFill="1" applyBorder="1" applyAlignment="1">
      <alignment horizontal="left" vertical="top" wrapText="1"/>
    </xf>
    <xf numFmtId="0" fontId="14" fillId="2" borderId="0" xfId="0" applyFont="1" applyFill="1" applyAlignment="1">
      <alignment horizontal="left" vertical="top" wrapText="1"/>
    </xf>
    <xf numFmtId="0" fontId="7" fillId="0" borderId="0" xfId="0" applyFont="1" applyAlignment="1">
      <alignment horizontal="left" vertical="top"/>
    </xf>
    <xf numFmtId="0" fontId="7" fillId="0" borderId="0" xfId="0" applyFont="1" applyAlignment="1">
      <alignment vertical="top" wrapText="1"/>
    </xf>
    <xf numFmtId="49" fontId="24" fillId="2" borderId="0" xfId="0" applyNumberFormat="1" applyFont="1" applyFill="1" applyAlignment="1">
      <alignment horizontal="right" vertical="center"/>
    </xf>
    <xf numFmtId="0" fontId="4" fillId="2" borderId="0" xfId="0" applyFont="1" applyFill="1" applyAlignment="1">
      <alignment vertical="center"/>
    </xf>
    <xf numFmtId="0" fontId="7" fillId="2" borderId="0" xfId="0" applyFont="1" applyFill="1" applyAlignment="1" applyProtection="1">
      <alignment horizontal="right" wrapText="1" indent="1"/>
      <protection hidden="1"/>
    </xf>
    <xf numFmtId="0" fontId="7" fillId="2" borderId="0" xfId="0" applyFont="1" applyFill="1" applyAlignment="1" applyProtection="1">
      <alignment horizontal="right" wrapText="1"/>
      <protection hidden="1"/>
    </xf>
    <xf numFmtId="0" fontId="7" fillId="2" borderId="0" xfId="0" quotePrefix="1" applyFont="1" applyFill="1" applyAlignment="1" applyProtection="1">
      <alignment horizontal="right" vertical="center" indent="1"/>
      <protection hidden="1"/>
    </xf>
    <xf numFmtId="0" fontId="7" fillId="2" borderId="0" xfId="0" applyFont="1" applyFill="1" applyAlignment="1" applyProtection="1">
      <alignment vertical="center"/>
      <protection hidden="1"/>
    </xf>
    <xf numFmtId="14" fontId="4" fillId="0" borderId="29" xfId="0" applyNumberFormat="1" applyFont="1" applyBorder="1" applyAlignment="1" applyProtection="1">
      <alignment horizontal="left" vertical="center" indent="1"/>
      <protection hidden="1"/>
    </xf>
    <xf numFmtId="14" fontId="31" fillId="2" borderId="0" xfId="0" applyNumberFormat="1" applyFont="1" applyFill="1" applyAlignment="1" applyProtection="1">
      <alignment horizontal="left" indent="1"/>
      <protection locked="0" hidden="1"/>
    </xf>
    <xf numFmtId="0" fontId="30" fillId="2" borderId="0" xfId="0" applyFont="1" applyFill="1" applyAlignment="1" applyProtection="1">
      <alignment vertical="center"/>
      <protection hidden="1"/>
    </xf>
    <xf numFmtId="0" fontId="32" fillId="2" borderId="0" xfId="4" applyFont="1" applyFill="1" applyBorder="1" applyAlignment="1" applyProtection="1">
      <alignment horizontal="right" vertical="center" indent="1"/>
      <protection hidden="1"/>
    </xf>
    <xf numFmtId="0" fontId="32" fillId="2" borderId="0" xfId="4" applyFont="1" applyFill="1" applyAlignment="1">
      <alignment horizontal="left" vertical="top"/>
    </xf>
    <xf numFmtId="0" fontId="30" fillId="2" borderId="0" xfId="0" applyFont="1" applyFill="1" applyAlignment="1" applyProtection="1">
      <alignment horizontal="right" vertical="center"/>
      <protection hidden="1"/>
    </xf>
    <xf numFmtId="0" fontId="32" fillId="2" borderId="0" xfId="4" applyFont="1" applyFill="1" applyBorder="1" applyAlignment="1" applyProtection="1">
      <alignment horizontal="right" vertical="center"/>
      <protection hidden="1"/>
    </xf>
    <xf numFmtId="0" fontId="33" fillId="2" borderId="0" xfId="0" applyFont="1" applyFill="1"/>
    <xf numFmtId="0" fontId="4" fillId="2" borderId="0" xfId="0" applyFont="1" applyFill="1" applyAlignment="1">
      <alignment horizontal="center" vertical="center" wrapText="1"/>
    </xf>
    <xf numFmtId="0" fontId="18" fillId="2" borderId="22" xfId="0" applyFont="1" applyFill="1" applyBorder="1" applyAlignment="1">
      <alignment horizontal="center" vertical="center" wrapText="1"/>
    </xf>
    <xf numFmtId="0" fontId="4" fillId="12" borderId="22" xfId="0" applyFont="1" applyFill="1" applyBorder="1" applyAlignment="1">
      <alignment horizontal="left" vertical="top" indent="1"/>
    </xf>
    <xf numFmtId="0" fontId="30" fillId="2" borderId="8" xfId="0" applyFont="1" applyFill="1" applyBorder="1" applyAlignment="1">
      <alignment horizontal="center" vertical="top"/>
    </xf>
    <xf numFmtId="0" fontId="34" fillId="2" borderId="0" xfId="0" applyFont="1" applyFill="1"/>
    <xf numFmtId="0" fontId="7" fillId="2" borderId="0" xfId="0" applyFont="1" applyFill="1" applyAlignment="1">
      <alignment horizontal="center" vertical="center" wrapText="1"/>
    </xf>
    <xf numFmtId="0" fontId="30" fillId="2" borderId="0" xfId="0" applyFont="1" applyFill="1" applyAlignment="1">
      <alignment horizontal="center" vertical="center" wrapText="1"/>
    </xf>
    <xf numFmtId="0" fontId="4" fillId="13" borderId="22" xfId="0" applyFont="1" applyFill="1" applyBorder="1" applyAlignment="1">
      <alignment horizontal="left" vertical="top" wrapText="1" indent="1"/>
    </xf>
    <xf numFmtId="0" fontId="22" fillId="2" borderId="0" xfId="4" applyFont="1" applyFill="1" applyAlignment="1">
      <alignment horizontal="left" vertical="top"/>
    </xf>
    <xf numFmtId="0" fontId="7" fillId="2" borderId="0" xfId="0" applyFont="1" applyFill="1" applyAlignment="1" applyProtection="1">
      <alignment horizontal="right" indent="1"/>
      <protection hidden="1"/>
    </xf>
    <xf numFmtId="0" fontId="36" fillId="2" borderId="0" xfId="0" applyFont="1" applyFill="1" applyAlignment="1" applyProtection="1">
      <alignment horizontal="left" indent="1"/>
      <protection hidden="1"/>
    </xf>
    <xf numFmtId="0" fontId="36" fillId="2" borderId="0" xfId="0" applyFont="1" applyFill="1" applyAlignment="1" applyProtection="1">
      <alignment horizontal="left" vertical="center" indent="1"/>
      <protection hidden="1"/>
    </xf>
    <xf numFmtId="0" fontId="36" fillId="15" borderId="1" xfId="0" applyFont="1" applyFill="1" applyBorder="1" applyAlignment="1" applyProtection="1">
      <alignment vertical="center"/>
      <protection hidden="1"/>
    </xf>
    <xf numFmtId="0" fontId="36" fillId="15" borderId="3" xfId="0" applyFont="1" applyFill="1" applyBorder="1" applyAlignment="1" applyProtection="1">
      <alignment vertical="center"/>
      <protection hidden="1"/>
    </xf>
    <xf numFmtId="0" fontId="7" fillId="2" borderId="3" xfId="0" applyFont="1" applyFill="1" applyBorder="1"/>
    <xf numFmtId="0" fontId="18" fillId="2" borderId="2" xfId="0" applyFont="1" applyFill="1" applyBorder="1" applyProtection="1">
      <protection locked="0" hidden="1"/>
    </xf>
    <xf numFmtId="0" fontId="37" fillId="2" borderId="0" xfId="0" applyFont="1" applyFill="1" applyAlignment="1" applyProtection="1">
      <alignment vertical="center"/>
      <protection hidden="1"/>
    </xf>
    <xf numFmtId="0" fontId="7" fillId="15" borderId="0" xfId="0" applyFont="1" applyFill="1"/>
    <xf numFmtId="14" fontId="36" fillId="15" borderId="6" xfId="0" applyNumberFormat="1" applyFont="1" applyFill="1" applyBorder="1" applyAlignment="1" applyProtection="1">
      <alignment horizontal="left" vertical="center" indent="1"/>
      <protection locked="0" hidden="1"/>
    </xf>
    <xf numFmtId="0" fontId="30" fillId="15" borderId="0" xfId="0" applyFont="1" applyFill="1" applyAlignment="1" applyProtection="1">
      <alignment vertical="center"/>
      <protection hidden="1"/>
    </xf>
    <xf numFmtId="0" fontId="32" fillId="15" borderId="0" xfId="4" applyFont="1" applyFill="1" applyBorder="1" applyAlignment="1" applyProtection="1">
      <alignment horizontal="right" vertical="center" indent="1"/>
      <protection hidden="1"/>
    </xf>
    <xf numFmtId="0" fontId="30" fillId="15" borderId="0" xfId="0" applyFont="1" applyFill="1" applyAlignment="1" applyProtection="1">
      <alignment horizontal="right" vertical="center"/>
      <protection hidden="1"/>
    </xf>
    <xf numFmtId="0" fontId="16" fillId="2" borderId="0" xfId="0" applyFont="1" applyFill="1"/>
    <xf numFmtId="0" fontId="4" fillId="5" borderId="22" xfId="0" applyFont="1" applyFill="1" applyBorder="1" applyAlignment="1">
      <alignment horizontal="left" vertical="top" wrapText="1" indent="1"/>
    </xf>
    <xf numFmtId="0" fontId="7" fillId="2" borderId="0" xfId="0" applyFont="1" applyFill="1" applyAlignment="1">
      <alignment horizontal="right" vertical="top" wrapText="1" indent="1"/>
    </xf>
    <xf numFmtId="0" fontId="30" fillId="2" borderId="8" xfId="0" applyFont="1" applyFill="1" applyBorder="1" applyAlignment="1">
      <alignment horizontal="center" vertical="top" wrapText="1"/>
    </xf>
    <xf numFmtId="0" fontId="30" fillId="2" borderId="8" xfId="0" quotePrefix="1" applyFont="1" applyFill="1" applyBorder="1" applyAlignment="1">
      <alignment horizontal="left" vertical="top" indent="1"/>
    </xf>
    <xf numFmtId="0" fontId="4" fillId="2" borderId="0" xfId="0" applyFont="1" applyFill="1" applyAlignment="1">
      <alignment horizontal="center"/>
    </xf>
    <xf numFmtId="0" fontId="7" fillId="2" borderId="35" xfId="0" applyFont="1" applyFill="1" applyBorder="1"/>
    <xf numFmtId="0" fontId="38" fillId="2" borderId="0" xfId="0" applyFont="1" applyFill="1"/>
    <xf numFmtId="0" fontId="18" fillId="8" borderId="22" xfId="0" applyFont="1" applyFill="1" applyBorder="1" applyAlignment="1">
      <alignment horizontal="left" vertical="top" wrapText="1" indent="1"/>
    </xf>
    <xf numFmtId="0" fontId="18" fillId="2" borderId="0" xfId="0" applyFont="1" applyFill="1"/>
    <xf numFmtId="0" fontId="28" fillId="5" borderId="22" xfId="0" applyFont="1" applyFill="1" applyBorder="1" applyAlignment="1">
      <alignment horizontal="left" vertical="top" wrapText="1" indent="1"/>
    </xf>
    <xf numFmtId="0" fontId="22" fillId="0" borderId="0" xfId="4" applyFont="1"/>
    <xf numFmtId="0" fontId="44" fillId="0" borderId="0" xfId="0" applyFont="1"/>
    <xf numFmtId="0" fontId="7" fillId="2" borderId="0" xfId="0" applyFont="1" applyFill="1" applyAlignment="1">
      <alignment horizontal="justify"/>
    </xf>
    <xf numFmtId="0" fontId="7" fillId="2" borderId="0" xfId="0" applyFont="1" applyFill="1" applyAlignment="1">
      <alignment horizontal="justify" vertical="center" wrapText="1"/>
    </xf>
    <xf numFmtId="0" fontId="7" fillId="2" borderId="0" xfId="0" applyFont="1" applyFill="1" applyAlignment="1">
      <alignment horizontal="justify" vertical="top"/>
    </xf>
    <xf numFmtId="0" fontId="4" fillId="2" borderId="0" xfId="0" applyFont="1" applyFill="1" applyAlignment="1">
      <alignment horizontal="justify"/>
    </xf>
    <xf numFmtId="0" fontId="6" fillId="2" borderId="0" xfId="0" applyFont="1" applyFill="1" applyAlignment="1">
      <alignment horizontal="justify" vertical="center"/>
    </xf>
    <xf numFmtId="0" fontId="1" fillId="2" borderId="0" xfId="0" applyFont="1" applyFill="1" applyAlignment="1">
      <alignment horizontal="justify"/>
    </xf>
    <xf numFmtId="0" fontId="20" fillId="2" borderId="0" xfId="0" applyFont="1" applyFill="1" applyAlignment="1">
      <alignment horizontal="left" vertical="top" wrapText="1"/>
    </xf>
    <xf numFmtId="0" fontId="29" fillId="2" borderId="0" xfId="4" applyFont="1" applyFill="1" applyAlignment="1">
      <alignment horizontal="left" vertical="center"/>
    </xf>
    <xf numFmtId="0" fontId="7" fillId="2" borderId="0" xfId="0" applyFont="1" applyFill="1" applyAlignment="1">
      <alignment horizontal="justify" vertical="top" wrapText="1"/>
    </xf>
    <xf numFmtId="0" fontId="8" fillId="2" borderId="0" xfId="0" applyFont="1" applyFill="1" applyAlignment="1">
      <alignment horizontal="justify" vertical="top" wrapText="1"/>
    </xf>
    <xf numFmtId="0" fontId="7" fillId="15" borderId="31" xfId="0" applyFont="1" applyFill="1" applyBorder="1" applyAlignment="1">
      <alignment horizontal="left" vertical="top" wrapText="1" indent="1"/>
    </xf>
    <xf numFmtId="0" fontId="7" fillId="15" borderId="32" xfId="0" applyFont="1" applyFill="1" applyBorder="1" applyAlignment="1">
      <alignment horizontal="left" vertical="top" wrapText="1" indent="1"/>
    </xf>
    <xf numFmtId="0" fontId="7" fillId="15" borderId="33" xfId="0" applyFont="1" applyFill="1" applyBorder="1" applyAlignment="1">
      <alignment horizontal="left" vertical="top" wrapText="1" indent="1"/>
    </xf>
    <xf numFmtId="0" fontId="7" fillId="2" borderId="0" xfId="0" applyFont="1" applyFill="1" applyAlignment="1">
      <alignment horizontal="left" vertical="top" wrapText="1"/>
    </xf>
    <xf numFmtId="0" fontId="29" fillId="2" borderId="0" xfId="4" applyFont="1" applyFill="1" applyAlignment="1">
      <alignment horizontal="left" vertical="center" wrapText="1"/>
    </xf>
    <xf numFmtId="0" fontId="4" fillId="11" borderId="16" xfId="0" applyFont="1" applyFill="1" applyBorder="1" applyAlignment="1">
      <alignment horizontal="right" vertical="top" wrapText="1" indent="1"/>
    </xf>
    <xf numFmtId="0" fontId="4" fillId="11" borderId="19" xfId="0" applyFont="1" applyFill="1" applyBorder="1" applyAlignment="1">
      <alignment horizontal="right" vertical="top" wrapText="1" indent="1"/>
    </xf>
    <xf numFmtId="0" fontId="4" fillId="11" borderId="17" xfId="0" applyFont="1" applyFill="1" applyBorder="1" applyAlignment="1">
      <alignment horizontal="right" vertical="top" wrapText="1" indent="1"/>
    </xf>
    <xf numFmtId="0" fontId="4" fillId="11" borderId="21" xfId="0" applyFont="1" applyFill="1" applyBorder="1" applyAlignment="1">
      <alignment horizontal="right" vertical="top" wrapText="1" indent="1"/>
    </xf>
    <xf numFmtId="0" fontId="4" fillId="11" borderId="15" xfId="0" applyFont="1" applyFill="1" applyBorder="1" applyAlignment="1">
      <alignment horizontal="right" vertical="top" wrapText="1" indent="1"/>
    </xf>
    <xf numFmtId="0" fontId="4" fillId="11" borderId="18" xfId="0" applyFont="1" applyFill="1" applyBorder="1" applyAlignment="1">
      <alignment horizontal="right" vertical="top" wrapText="1" indent="1"/>
    </xf>
    <xf numFmtId="0" fontId="7" fillId="2" borderId="9" xfId="0" applyFont="1" applyFill="1" applyBorder="1" applyAlignment="1">
      <alignment horizontal="justify" vertical="top" wrapText="1"/>
    </xf>
    <xf numFmtId="0" fontId="7" fillId="2" borderId="7" xfId="0" applyFont="1" applyFill="1" applyBorder="1" applyAlignment="1">
      <alignment horizontal="justify" vertical="top" wrapText="1"/>
    </xf>
    <xf numFmtId="0" fontId="7" fillId="2" borderId="10" xfId="0" applyFont="1" applyFill="1" applyBorder="1" applyAlignment="1">
      <alignment horizontal="justify" vertical="top" wrapText="1"/>
    </xf>
    <xf numFmtId="0" fontId="7" fillId="2" borderId="9" xfId="0" quotePrefix="1" applyFont="1" applyFill="1" applyBorder="1" applyAlignment="1">
      <alignment horizontal="justify" vertical="top" wrapText="1"/>
    </xf>
    <xf numFmtId="0" fontId="4" fillId="2" borderId="15" xfId="0" applyFont="1" applyFill="1" applyBorder="1" applyAlignment="1">
      <alignment horizontal="right" vertical="center" wrapText="1" indent="1"/>
    </xf>
    <xf numFmtId="0" fontId="4" fillId="2" borderId="18" xfId="0" applyFont="1" applyFill="1" applyBorder="1" applyAlignment="1">
      <alignment horizontal="right" vertical="center" wrapText="1" indent="1"/>
    </xf>
    <xf numFmtId="0" fontId="7" fillId="2" borderId="23" xfId="0" applyFont="1" applyFill="1" applyBorder="1" applyAlignment="1">
      <alignment horizontal="center" vertical="top"/>
    </xf>
    <xf numFmtId="0" fontId="7" fillId="2" borderId="11" xfId="0" applyFont="1" applyFill="1" applyBorder="1" applyAlignment="1">
      <alignment horizontal="center" vertical="top"/>
    </xf>
    <xf numFmtId="0" fontId="7" fillId="2" borderId="13" xfId="0" applyFont="1" applyFill="1" applyBorder="1" applyAlignment="1">
      <alignment horizontal="center" vertical="top"/>
    </xf>
    <xf numFmtId="0" fontId="7" fillId="2" borderId="24" xfId="0" applyFont="1" applyFill="1" applyBorder="1" applyAlignment="1">
      <alignment horizontal="center" vertical="top"/>
    </xf>
    <xf numFmtId="0" fontId="7" fillId="2" borderId="12" xfId="0" applyFont="1" applyFill="1" applyBorder="1" applyAlignment="1">
      <alignment horizontal="center" vertical="top"/>
    </xf>
    <xf numFmtId="0" fontId="7" fillId="2" borderId="14" xfId="0" applyFont="1" applyFill="1" applyBorder="1" applyAlignment="1">
      <alignment horizontal="center" vertical="top"/>
    </xf>
    <xf numFmtId="0" fontId="7" fillId="2" borderId="23" xfId="0" applyFont="1" applyFill="1" applyBorder="1" applyAlignment="1">
      <alignment horizontal="center" vertical="top" wrapText="1"/>
    </xf>
    <xf numFmtId="0" fontId="7" fillId="2" borderId="11" xfId="0" applyFont="1" applyFill="1" applyBorder="1" applyAlignment="1">
      <alignment horizontal="center" vertical="top" wrapText="1"/>
    </xf>
    <xf numFmtId="0" fontId="7" fillId="2" borderId="13" xfId="0" applyFont="1" applyFill="1" applyBorder="1" applyAlignment="1">
      <alignment horizontal="center" vertical="top" wrapText="1"/>
    </xf>
    <xf numFmtId="0" fontId="7" fillId="2" borderId="24" xfId="0" applyFont="1" applyFill="1" applyBorder="1" applyAlignment="1">
      <alignment horizontal="center" vertical="top" wrapText="1"/>
    </xf>
    <xf numFmtId="0" fontId="7" fillId="2" borderId="12" xfId="0" applyFont="1" applyFill="1" applyBorder="1" applyAlignment="1">
      <alignment horizontal="center" vertical="top" wrapText="1"/>
    </xf>
    <xf numFmtId="0" fontId="7" fillId="2" borderId="14" xfId="0" applyFont="1" applyFill="1" applyBorder="1" applyAlignment="1">
      <alignment horizontal="center" vertical="top" wrapText="1"/>
    </xf>
    <xf numFmtId="0" fontId="39" fillId="14" borderId="15" xfId="0" applyFont="1" applyFill="1" applyBorder="1" applyAlignment="1">
      <alignment horizontal="right" vertical="top" wrapText="1" indent="1"/>
    </xf>
    <xf numFmtId="0" fontId="39" fillId="14" borderId="18" xfId="0" applyFont="1" applyFill="1" applyBorder="1" applyAlignment="1">
      <alignment horizontal="right" vertical="top" wrapText="1" indent="1"/>
    </xf>
    <xf numFmtId="0" fontId="4" fillId="2" borderId="0" xfId="0" applyFont="1" applyFill="1" applyAlignment="1">
      <alignment horizontal="center" vertical="center" wrapText="1"/>
    </xf>
    <xf numFmtId="0" fontId="4" fillId="7" borderId="15" xfId="0" applyFont="1" applyFill="1" applyBorder="1" applyAlignment="1">
      <alignment horizontal="right" vertical="top" wrapText="1" indent="1"/>
    </xf>
    <xf numFmtId="0" fontId="4" fillId="7" borderId="18" xfId="0" applyFont="1" applyFill="1" applyBorder="1" applyAlignment="1">
      <alignment horizontal="right" vertical="top" wrapText="1" indent="1"/>
    </xf>
    <xf numFmtId="0" fontId="8" fillId="2" borderId="0" xfId="0" applyFont="1" applyFill="1" applyAlignment="1">
      <alignment horizontal="left" vertical="top" wrapText="1"/>
    </xf>
    <xf numFmtId="0" fontId="7" fillId="2" borderId="9" xfId="0" applyFont="1" applyFill="1" applyBorder="1" applyAlignment="1">
      <alignment horizontal="left" vertical="top" wrapText="1" indent="1"/>
    </xf>
    <xf numFmtId="0" fontId="7" fillId="2" borderId="7" xfId="0" applyFont="1" applyFill="1" applyBorder="1" applyAlignment="1">
      <alignment horizontal="left" vertical="top" wrapText="1" indent="1"/>
    </xf>
    <xf numFmtId="0" fontId="7" fillId="2" borderId="10" xfId="0" applyFont="1" applyFill="1" applyBorder="1" applyAlignment="1">
      <alignment horizontal="left" vertical="top" wrapText="1" indent="1"/>
    </xf>
    <xf numFmtId="0" fontId="4" fillId="5" borderId="27" xfId="0" applyFont="1" applyFill="1" applyBorder="1" applyAlignment="1">
      <alignment horizontal="left" vertical="top" wrapText="1" indent="1"/>
    </xf>
    <xf numFmtId="0" fontId="4" fillId="5" borderId="28" xfId="0" applyFont="1" applyFill="1" applyBorder="1" applyAlignment="1">
      <alignment horizontal="left" vertical="top" wrapText="1" indent="1"/>
    </xf>
    <xf numFmtId="0" fontId="30" fillId="2" borderId="25" xfId="0" applyFont="1" applyFill="1" applyBorder="1" applyAlignment="1">
      <alignment horizontal="center" vertical="top"/>
    </xf>
    <xf numFmtId="0" fontId="30" fillId="2" borderId="26" xfId="0" applyFont="1" applyFill="1" applyBorder="1" applyAlignment="1">
      <alignment horizontal="center" vertical="top"/>
    </xf>
    <xf numFmtId="0" fontId="7" fillId="2" borderId="23" xfId="0" applyFont="1" applyFill="1" applyBorder="1" applyAlignment="1">
      <alignment horizontal="justify" vertical="top" wrapText="1"/>
    </xf>
    <xf numFmtId="0" fontId="7" fillId="2" borderId="11" xfId="0" applyFont="1" applyFill="1" applyBorder="1" applyAlignment="1">
      <alignment horizontal="justify" vertical="top" wrapText="1"/>
    </xf>
    <xf numFmtId="0" fontId="7" fillId="2" borderId="13" xfId="0" applyFont="1" applyFill="1" applyBorder="1" applyAlignment="1">
      <alignment horizontal="justify" vertical="top" wrapText="1"/>
    </xf>
    <xf numFmtId="0" fontId="7" fillId="2" borderId="24" xfId="0" applyFont="1" applyFill="1" applyBorder="1" applyAlignment="1">
      <alignment horizontal="justify" vertical="top" wrapText="1"/>
    </xf>
    <xf numFmtId="0" fontId="7" fillId="2" borderId="12" xfId="0" applyFont="1" applyFill="1" applyBorder="1" applyAlignment="1">
      <alignment horizontal="justify" vertical="top" wrapText="1"/>
    </xf>
    <xf numFmtId="0" fontId="7" fillId="2" borderId="14" xfId="0" applyFont="1" applyFill="1" applyBorder="1" applyAlignment="1">
      <alignment horizontal="justify" vertical="top" wrapText="1"/>
    </xf>
    <xf numFmtId="0" fontId="18" fillId="4" borderId="1" xfId="0" applyFont="1" applyFill="1" applyBorder="1" applyAlignment="1" applyProtection="1">
      <alignment horizontal="right" vertical="center" indent="1"/>
      <protection hidden="1"/>
    </xf>
    <xf numFmtId="0" fontId="18" fillId="4" borderId="3" xfId="0" applyFont="1" applyFill="1" applyBorder="1" applyAlignment="1" applyProtection="1">
      <alignment horizontal="right" vertical="center" indent="1"/>
      <protection hidden="1"/>
    </xf>
    <xf numFmtId="0" fontId="18" fillId="4" borderId="2" xfId="0" applyFont="1" applyFill="1" applyBorder="1" applyAlignment="1" applyProtection="1">
      <alignment horizontal="right" vertical="center" indent="1"/>
      <protection hidden="1"/>
    </xf>
    <xf numFmtId="0" fontId="36" fillId="15" borderId="4" xfId="0" applyFont="1" applyFill="1" applyBorder="1" applyAlignment="1" applyProtection="1">
      <alignment horizontal="left" vertical="center" indent="1"/>
      <protection locked="0" hidden="1"/>
    </xf>
    <xf numFmtId="0" fontId="36" fillId="15" borderId="5" xfId="0" applyFont="1" applyFill="1" applyBorder="1" applyAlignment="1" applyProtection="1">
      <alignment horizontal="left" vertical="center" indent="1"/>
      <protection locked="0" hidden="1"/>
    </xf>
    <xf numFmtId="0" fontId="24" fillId="4" borderId="1" xfId="0" applyFont="1" applyFill="1" applyBorder="1" applyAlignment="1" applyProtection="1">
      <alignment horizontal="right" vertical="center" indent="1"/>
      <protection hidden="1"/>
    </xf>
    <xf numFmtId="0" fontId="24" fillId="4" borderId="2" xfId="0" applyFont="1" applyFill="1" applyBorder="1" applyAlignment="1" applyProtection="1">
      <alignment horizontal="right" vertical="center" indent="1"/>
      <protection hidden="1"/>
    </xf>
    <xf numFmtId="0" fontId="18" fillId="2" borderId="0" xfId="0" applyFont="1" applyFill="1" applyAlignment="1">
      <alignment horizontal="center" vertical="center" wrapText="1"/>
    </xf>
    <xf numFmtId="0" fontId="4" fillId="11" borderId="0" xfId="0" applyFont="1" applyFill="1" applyAlignment="1">
      <alignment horizontal="right" vertical="top" wrapText="1" indent="1"/>
    </xf>
    <xf numFmtId="0" fontId="4" fillId="11" borderId="20" xfId="0" applyFont="1" applyFill="1" applyBorder="1" applyAlignment="1">
      <alignment horizontal="right" vertical="top" wrapText="1" indent="1"/>
    </xf>
    <xf numFmtId="0" fontId="45" fillId="2" borderId="23" xfId="0" applyFont="1" applyFill="1" applyBorder="1" applyAlignment="1">
      <alignment horizontal="justify" vertical="top" wrapText="1"/>
    </xf>
    <xf numFmtId="0" fontId="45" fillId="2" borderId="11" xfId="0" applyFont="1" applyFill="1" applyBorder="1" applyAlignment="1">
      <alignment horizontal="justify" vertical="top" wrapText="1"/>
    </xf>
    <xf numFmtId="0" fontId="45" fillId="2" borderId="13" xfId="0" applyFont="1" applyFill="1" applyBorder="1" applyAlignment="1">
      <alignment horizontal="justify" vertical="top" wrapText="1"/>
    </xf>
    <xf numFmtId="0" fontId="45" fillId="2" borderId="24" xfId="0" applyFont="1" applyFill="1" applyBorder="1" applyAlignment="1">
      <alignment horizontal="justify" vertical="top" wrapText="1"/>
    </xf>
    <xf numFmtId="0" fontId="45" fillId="2" borderId="12" xfId="0" applyFont="1" applyFill="1" applyBorder="1" applyAlignment="1">
      <alignment horizontal="justify" vertical="top" wrapText="1"/>
    </xf>
    <xf numFmtId="0" fontId="45" fillId="2" borderId="14" xfId="0" applyFont="1" applyFill="1" applyBorder="1" applyAlignment="1">
      <alignment horizontal="justify" vertical="top" wrapText="1"/>
    </xf>
    <xf numFmtId="0" fontId="28" fillId="11" borderId="15" xfId="0" applyFont="1" applyFill="1" applyBorder="1" applyAlignment="1">
      <alignment horizontal="right" vertical="top" wrapText="1" indent="1"/>
    </xf>
    <xf numFmtId="0" fontId="28" fillId="11" borderId="18" xfId="0" applyFont="1" applyFill="1" applyBorder="1" applyAlignment="1">
      <alignment horizontal="right" vertical="top" wrapText="1" indent="1"/>
    </xf>
    <xf numFmtId="0" fontId="8" fillId="2" borderId="23" xfId="0" applyFont="1" applyFill="1" applyBorder="1" applyAlignment="1">
      <alignment horizontal="justify" vertical="top" wrapText="1"/>
    </xf>
    <xf numFmtId="0" fontId="4" fillId="9" borderId="15" xfId="0" applyFont="1" applyFill="1" applyBorder="1" applyAlignment="1">
      <alignment horizontal="right" vertical="top" wrapText="1" indent="1"/>
    </xf>
    <xf numFmtId="0" fontId="4" fillId="9" borderId="18" xfId="0" applyFont="1" applyFill="1" applyBorder="1" applyAlignment="1">
      <alignment horizontal="right" vertical="top" wrapText="1" indent="1"/>
    </xf>
    <xf numFmtId="0" fontId="4" fillId="9" borderId="16" xfId="0" applyFont="1" applyFill="1" applyBorder="1" applyAlignment="1">
      <alignment horizontal="right" vertical="top" wrapText="1" indent="1"/>
    </xf>
    <xf numFmtId="0" fontId="4" fillId="9" borderId="19" xfId="0" applyFont="1" applyFill="1" applyBorder="1" applyAlignment="1">
      <alignment horizontal="right" vertical="top" wrapText="1" indent="1"/>
    </xf>
    <xf numFmtId="0" fontId="4" fillId="9" borderId="17" xfId="0" applyFont="1" applyFill="1" applyBorder="1" applyAlignment="1">
      <alignment horizontal="right" vertical="top" wrapText="1" indent="1"/>
    </xf>
    <xf numFmtId="0" fontId="4" fillId="9" borderId="21" xfId="0" applyFont="1" applyFill="1" applyBorder="1" applyAlignment="1">
      <alignment horizontal="right" vertical="top" wrapText="1" indent="1"/>
    </xf>
    <xf numFmtId="0" fontId="4" fillId="13" borderId="27" xfId="0" applyFont="1" applyFill="1" applyBorder="1" applyAlignment="1">
      <alignment horizontal="left" vertical="top" wrapText="1" indent="1"/>
    </xf>
    <xf numFmtId="0" fontId="4" fillId="13" borderId="28" xfId="0" applyFont="1" applyFill="1" applyBorder="1" applyAlignment="1">
      <alignment horizontal="left" vertical="top" wrapText="1" indent="1"/>
    </xf>
    <xf numFmtId="0" fontId="4" fillId="9" borderId="0" xfId="0" applyFont="1" applyFill="1" applyAlignment="1">
      <alignment horizontal="right" vertical="top" wrapText="1" indent="1"/>
    </xf>
    <xf numFmtId="0" fontId="4" fillId="9" borderId="20" xfId="0" applyFont="1" applyFill="1" applyBorder="1" applyAlignment="1">
      <alignment horizontal="right" vertical="top" wrapText="1" indent="1"/>
    </xf>
    <xf numFmtId="0" fontId="18" fillId="6" borderId="36" xfId="0" applyFont="1" applyFill="1" applyBorder="1" applyAlignment="1" applyProtection="1">
      <alignment horizontal="left" vertical="center"/>
      <protection locked="0" hidden="1"/>
    </xf>
    <xf numFmtId="0" fontId="18" fillId="6" borderId="37" xfId="0" applyFont="1" applyFill="1" applyBorder="1" applyAlignment="1" applyProtection="1">
      <alignment horizontal="left" vertical="center"/>
      <protection locked="0" hidden="1"/>
    </xf>
    <xf numFmtId="0" fontId="18" fillId="6" borderId="38" xfId="0" applyFont="1" applyFill="1" applyBorder="1" applyAlignment="1" applyProtection="1">
      <alignment horizontal="left" vertical="center"/>
      <protection locked="0" hidden="1"/>
    </xf>
    <xf numFmtId="0" fontId="4" fillId="10" borderId="15" xfId="0" applyFont="1" applyFill="1" applyBorder="1" applyAlignment="1">
      <alignment horizontal="right" vertical="top" wrapText="1" indent="1"/>
    </xf>
    <xf numFmtId="0" fontId="4" fillId="10" borderId="18" xfId="0" applyFont="1" applyFill="1" applyBorder="1" applyAlignment="1">
      <alignment horizontal="right" vertical="top" wrapText="1" indent="1"/>
    </xf>
    <xf numFmtId="0" fontId="28" fillId="16" borderId="0" xfId="0" applyFont="1" applyFill="1" applyAlignment="1">
      <alignment horizontal="justify" vertical="top" wrapText="1"/>
    </xf>
    <xf numFmtId="0" fontId="4" fillId="2" borderId="0" xfId="0" applyFont="1" applyFill="1" applyAlignment="1">
      <alignment horizontal="justify" vertical="top" wrapText="1"/>
    </xf>
    <xf numFmtId="0" fontId="4" fillId="4" borderId="3" xfId="0" applyFont="1" applyFill="1" applyBorder="1" applyAlignment="1">
      <alignment horizontal="left" vertical="top"/>
    </xf>
    <xf numFmtId="49" fontId="7" fillId="2" borderId="7" xfId="0" applyNumberFormat="1" applyFont="1" applyFill="1" applyBorder="1" applyAlignment="1">
      <alignment horizontal="left" vertical="top" wrapText="1"/>
    </xf>
    <xf numFmtId="0" fontId="7" fillId="2" borderId="7" xfId="0" applyFont="1" applyFill="1" applyBorder="1" applyAlignment="1">
      <alignment horizontal="left" vertical="top" wrapText="1"/>
    </xf>
    <xf numFmtId="0" fontId="7" fillId="0" borderId="0" xfId="0" applyFont="1" applyAlignment="1">
      <alignment horizontal="justify" vertical="top" wrapText="1"/>
    </xf>
    <xf numFmtId="0" fontId="42" fillId="0" borderId="0" xfId="0" applyFont="1" applyAlignment="1">
      <alignment horizontal="left" vertical="top" wrapText="1"/>
    </xf>
    <xf numFmtId="0" fontId="42" fillId="0" borderId="0" xfId="0" applyFont="1" applyAlignment="1">
      <alignment horizontal="left" vertical="top"/>
    </xf>
  </cellXfs>
  <cellStyles count="6">
    <cellStyle name="_x000a_bidires=100_x000a_" xfId="2" xr:uid="{915EB7C4-9757-417B-A4B8-CAB6B6443803}"/>
    <cellStyle name="Hyperlink" xfId="4" builtinId="8"/>
    <cellStyle name="Normal" xfId="0" builtinId="0"/>
    <cellStyle name="Percent" xfId="1" builtinId="5"/>
    <cellStyle name="Percent 9" xfId="5" xr:uid="{A6E287B4-831F-4DA5-AA0D-81738905C31D}"/>
    <cellStyle name="Style 1" xfId="3" xr:uid="{4A6ABBBD-225B-40F1-B84C-2AC910BA6945}"/>
  </cellStyles>
  <dxfs count="8">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s>
  <tableStyles count="0" defaultTableStyle="TableStyleMedium2" defaultPivotStyle="PivotStyleLight16"/>
  <colors>
    <mruColors>
      <color rgb="FFF6FAF4"/>
      <color rgb="FFFFF7E1"/>
      <color rgb="FFFBFBFB"/>
      <color rgb="FFFFFDF7"/>
      <color rgb="FFEAF3FA"/>
      <color rgb="FFEAB200"/>
      <color rgb="FFCAEAC8"/>
      <color rgb="FFEDF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5.png"/><Relationship Id="rId2" Type="http://schemas.openxmlformats.org/officeDocument/2006/relationships/hyperlink" Target="https://www.spglobal.com/spdji/en/documents/education/faq-spdji-eu-low-carbon-benchmark-regulation.pdf" TargetMode="External"/><Relationship Id="rId1" Type="http://schemas.openxmlformats.org/officeDocument/2006/relationships/image" Target="../media/image1.png"/><Relationship Id="rId6" Type="http://schemas.openxmlformats.org/officeDocument/2006/relationships/image" Target="../media/image4.wmf"/><Relationship Id="rId5" Type="http://schemas.openxmlformats.org/officeDocument/2006/relationships/hyperlink" Target="https://www.spglobal.com/spdji/en/documents/education/faq-spdji-approach-to-the-eu-low-carbon-benchmark-regulation-disclosure-requirements.pdf" TargetMode="External"/><Relationship Id="rId4" Type="http://schemas.openxmlformats.org/officeDocument/2006/relationships/image" Target="../media/image3.svg"/></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https://www.spglobal.com/spdji/en/documents/additional-material/spdji-esg-metrics-reference-guide.pdf" TargetMode="External"/><Relationship Id="rId1" Type="http://schemas.openxmlformats.org/officeDocument/2006/relationships/image" Target="../media/image1.png"/><Relationship Id="rId4" Type="http://schemas.openxmlformats.org/officeDocument/2006/relationships/image" Target="../media/image3.sv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116668</xdr:rowOff>
    </xdr:from>
    <xdr:ext cx="1946842" cy="701361"/>
    <xdr:pic>
      <xdr:nvPicPr>
        <xdr:cNvPr id="3" name="Picture 2" descr="Legal Disclaimers | S&amp;P Dow Jones Indices">
          <a:extLst>
            <a:ext uri="{FF2B5EF4-FFF2-40B4-BE49-F238E27FC236}">
              <a16:creationId xmlns:a16="http://schemas.microsoft.com/office/drawing/2014/main" id="{7D665592-EE02-4ACD-B850-5958A04302F3}"/>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000" y="116668"/>
          <a:ext cx="1946842" cy="70136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300566</xdr:colOff>
      <xdr:row>20</xdr:row>
      <xdr:rowOff>105833</xdr:rowOff>
    </xdr:from>
    <xdr:ext cx="419101" cy="419101"/>
    <xdr:pic>
      <xdr:nvPicPr>
        <xdr:cNvPr id="2" name="Graphic 1" descr="Contract with solid fill">
          <a:hlinkClick xmlns:r="http://schemas.openxmlformats.org/officeDocument/2006/relationships" r:id="rId2"/>
          <a:extLst>
            <a:ext uri="{FF2B5EF4-FFF2-40B4-BE49-F238E27FC236}">
              <a16:creationId xmlns:a16="http://schemas.microsoft.com/office/drawing/2014/main" id="{DA03E123-2432-4383-AAC5-9CFDD1956896}"/>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681566" y="7246408"/>
          <a:ext cx="419101" cy="419101"/>
        </a:xfrm>
        <a:prstGeom prst="rect">
          <a:avLst/>
        </a:prstGeom>
      </xdr:spPr>
    </xdr:pic>
    <xdr:clientData/>
  </xdr:oneCellAnchor>
  <xdr:oneCellAnchor>
    <xdr:from>
      <xdr:col>1</xdr:col>
      <xdr:colOff>300566</xdr:colOff>
      <xdr:row>22</xdr:row>
      <xdr:rowOff>268816</xdr:rowOff>
    </xdr:from>
    <xdr:ext cx="419101" cy="419101"/>
    <xdr:pic>
      <xdr:nvPicPr>
        <xdr:cNvPr id="4" name="Graphic 3" descr="Contract with solid fill">
          <a:hlinkClick xmlns:r="http://schemas.openxmlformats.org/officeDocument/2006/relationships" r:id="rId5"/>
          <a:extLst>
            <a:ext uri="{FF2B5EF4-FFF2-40B4-BE49-F238E27FC236}">
              <a16:creationId xmlns:a16="http://schemas.microsoft.com/office/drawing/2014/main" id="{E93A52B3-91C4-4095-B237-E29463B1CA6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681566" y="8104716"/>
          <a:ext cx="419101" cy="419101"/>
        </a:xfrm>
        <a:prstGeom prst="rect">
          <a:avLst/>
        </a:prstGeom>
      </xdr:spPr>
    </xdr:pic>
    <xdr:clientData/>
  </xdr:oneCellAnchor>
  <xdr:twoCellAnchor editAs="oneCell">
    <xdr:from>
      <xdr:col>15</xdr:col>
      <xdr:colOff>311150</xdr:colOff>
      <xdr:row>4</xdr:row>
      <xdr:rowOff>14819</xdr:rowOff>
    </xdr:from>
    <xdr:to>
      <xdr:col>16</xdr:col>
      <xdr:colOff>1062567</xdr:colOff>
      <xdr:row>5</xdr:row>
      <xdr:rowOff>605369</xdr:rowOff>
    </xdr:to>
    <xdr:pic>
      <xdr:nvPicPr>
        <xdr:cNvPr id="6" name="Picture 5" descr="AM_CMYK">
          <a:extLst>
            <a:ext uri="{FF2B5EF4-FFF2-40B4-BE49-F238E27FC236}">
              <a16:creationId xmlns:a16="http://schemas.microsoft.com/office/drawing/2014/main" id="{73250F3D-3B4E-46DD-8883-C15ADE52BFCB}"/>
            </a:ext>
          </a:extLst>
        </xdr:cNvPr>
        <xdr:cNvPicPr/>
      </xdr:nvPicPr>
      <xdr:blipFill>
        <a:blip xmlns:r="http://schemas.openxmlformats.org/officeDocument/2006/relationships" r:embed="rId6" cstate="print"/>
        <a:srcRect r="34081" b="-44060"/>
        <a:stretch>
          <a:fillRect/>
        </a:stretch>
      </xdr:blipFill>
      <xdr:spPr bwMode="auto">
        <a:xfrm>
          <a:off x="17129125" y="1742019"/>
          <a:ext cx="1834092" cy="781050"/>
        </a:xfrm>
        <a:prstGeom prst="rect">
          <a:avLst/>
        </a:prstGeom>
        <a:noFill/>
      </xdr:spPr>
    </xdr:pic>
    <xdr:clientData/>
  </xdr:twoCellAnchor>
  <xdr:twoCellAnchor editAs="oneCell">
    <xdr:from>
      <xdr:col>15</xdr:col>
      <xdr:colOff>263525</xdr:colOff>
      <xdr:row>4</xdr:row>
      <xdr:rowOff>14819</xdr:rowOff>
    </xdr:from>
    <xdr:to>
      <xdr:col>17</xdr:col>
      <xdr:colOff>556895</xdr:colOff>
      <xdr:row>5</xdr:row>
      <xdr:rowOff>549489</xdr:rowOff>
    </xdr:to>
    <xdr:pic>
      <xdr:nvPicPr>
        <xdr:cNvPr id="7" name="Picture 6">
          <a:extLst>
            <a:ext uri="{FF2B5EF4-FFF2-40B4-BE49-F238E27FC236}">
              <a16:creationId xmlns:a16="http://schemas.microsoft.com/office/drawing/2014/main" id="{48A6F1F1-D3E9-F5EB-3FF6-3AB111D31D25}"/>
            </a:ext>
          </a:extLst>
        </xdr:cNvPr>
        <xdr:cNvPicPr>
          <a:picLocks noChangeAspect="1"/>
        </xdr:cNvPicPr>
      </xdr:nvPicPr>
      <xdr:blipFill>
        <a:blip xmlns:r="http://schemas.openxmlformats.org/officeDocument/2006/relationships" r:embed="rId7"/>
        <a:stretch>
          <a:fillRect/>
        </a:stretch>
      </xdr:blipFill>
      <xdr:spPr>
        <a:xfrm>
          <a:off x="17129125" y="1742019"/>
          <a:ext cx="2477770" cy="7251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8067FC61-3603-4E69-95EF-E189A3A1743A}"/>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379120</xdr:colOff>
      <xdr:row>50</xdr:row>
      <xdr:rowOff>113111</xdr:rowOff>
    </xdr:from>
    <xdr:ext cx="2030558" cy="731520"/>
    <xdr:pic>
      <xdr:nvPicPr>
        <xdr:cNvPr id="5" name="Picture 4" descr="Legal Disclaimers | S&amp;P Dow Jones Indices">
          <a:extLst>
            <a:ext uri="{FF2B5EF4-FFF2-40B4-BE49-F238E27FC236}">
              <a16:creationId xmlns:a16="http://schemas.microsoft.com/office/drawing/2014/main" id="{8E8A4853-A07D-42B5-92B5-B54B20D04D8F}"/>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120" y="16229411"/>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379120</xdr:colOff>
      <xdr:row>101</xdr:row>
      <xdr:rowOff>113111</xdr:rowOff>
    </xdr:from>
    <xdr:ext cx="2030558" cy="731520"/>
    <xdr:pic>
      <xdr:nvPicPr>
        <xdr:cNvPr id="6" name="Picture 5" descr="Legal Disclaimers | S&amp;P Dow Jones Indices">
          <a:extLst>
            <a:ext uri="{FF2B5EF4-FFF2-40B4-BE49-F238E27FC236}">
              <a16:creationId xmlns:a16="http://schemas.microsoft.com/office/drawing/2014/main" id="{4CCE5DB1-53A5-4553-8723-F422434544A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120" y="32658131"/>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15</xdr:col>
      <xdr:colOff>589619</xdr:colOff>
      <xdr:row>6</xdr:row>
      <xdr:rowOff>111486</xdr:rowOff>
    </xdr:from>
    <xdr:ext cx="419101" cy="419101"/>
    <xdr:pic>
      <xdr:nvPicPr>
        <xdr:cNvPr id="8" name="Graphic 7" descr="Contract with solid fill">
          <a:hlinkClick xmlns:r="http://schemas.openxmlformats.org/officeDocument/2006/relationships" r:id="rId2"/>
          <a:extLst>
            <a:ext uri="{FF2B5EF4-FFF2-40B4-BE49-F238E27FC236}">
              <a16:creationId xmlns:a16="http://schemas.microsoft.com/office/drawing/2014/main" id="{4EFF4221-C464-437A-8F2A-01631B38D50C}"/>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2484439" y="2077446"/>
          <a:ext cx="419101" cy="419101"/>
        </a:xfrm>
        <a:prstGeom prst="rect">
          <a:avLst/>
        </a:prstGeom>
      </xdr:spPr>
    </xdr:pic>
    <xdr:clientData/>
  </xdr:oneCellAnchor>
  <xdr:twoCellAnchor>
    <xdr:from>
      <xdr:col>15</xdr:col>
      <xdr:colOff>495300</xdr:colOff>
      <xdr:row>5</xdr:row>
      <xdr:rowOff>15879</xdr:rowOff>
    </xdr:from>
    <xdr:to>
      <xdr:col>19</xdr:col>
      <xdr:colOff>17932</xdr:colOff>
      <xdr:row>9</xdr:row>
      <xdr:rowOff>137161</xdr:rowOff>
    </xdr:to>
    <xdr:sp macro="" textlink="">
      <xdr:nvSpPr>
        <xdr:cNvPr id="9" name="Rectangle 8">
          <a:extLst>
            <a:ext uri="{FF2B5EF4-FFF2-40B4-BE49-F238E27FC236}">
              <a16:creationId xmlns:a16="http://schemas.microsoft.com/office/drawing/2014/main" id="{63AA47A9-2DDE-4B6D-8EFC-94E479C9B173}"/>
            </a:ext>
          </a:extLst>
        </xdr:cNvPr>
        <xdr:cNvSpPr/>
      </xdr:nvSpPr>
      <xdr:spPr>
        <a:xfrm>
          <a:off x="12390120" y="1928499"/>
          <a:ext cx="4048912" cy="647062"/>
        </a:xfrm>
        <a:prstGeom prst="rect">
          <a:avLst/>
        </a:prstGeom>
        <a:noFill/>
        <a:ln w="190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15</xdr:col>
      <xdr:colOff>244895</xdr:colOff>
      <xdr:row>57</xdr:row>
      <xdr:rowOff>140547</xdr:rowOff>
    </xdr:from>
    <xdr:ext cx="419101" cy="419101"/>
    <xdr:pic>
      <xdr:nvPicPr>
        <xdr:cNvPr id="13" name="Graphic 12" descr="Contract with solid fill">
          <a:hlinkClick xmlns:r="http://schemas.openxmlformats.org/officeDocument/2006/relationships" r:id="rId2"/>
          <a:extLst>
            <a:ext uri="{FF2B5EF4-FFF2-40B4-BE49-F238E27FC236}">
              <a16:creationId xmlns:a16="http://schemas.microsoft.com/office/drawing/2014/main" id="{EFBE23DF-7189-4B4F-BF77-1047B6907DB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2139715" y="17994207"/>
          <a:ext cx="419101" cy="419101"/>
        </a:xfrm>
        <a:prstGeom prst="rect">
          <a:avLst/>
        </a:prstGeom>
      </xdr:spPr>
    </xdr:pic>
    <xdr:clientData/>
  </xdr:oneCellAnchor>
  <xdr:twoCellAnchor>
    <xdr:from>
      <xdr:col>14</xdr:col>
      <xdr:colOff>106680</xdr:colOff>
      <xdr:row>57</xdr:row>
      <xdr:rowOff>53340</xdr:rowOff>
    </xdr:from>
    <xdr:to>
      <xdr:col>18</xdr:col>
      <xdr:colOff>167640</xdr:colOff>
      <xdr:row>60</xdr:row>
      <xdr:rowOff>182880</xdr:rowOff>
    </xdr:to>
    <xdr:sp macro="" textlink="">
      <xdr:nvSpPr>
        <xdr:cNvPr id="14" name="Rectangle 13">
          <a:extLst>
            <a:ext uri="{FF2B5EF4-FFF2-40B4-BE49-F238E27FC236}">
              <a16:creationId xmlns:a16="http://schemas.microsoft.com/office/drawing/2014/main" id="{23B76911-EBE4-411F-932B-A521459C03B3}"/>
            </a:ext>
          </a:extLst>
        </xdr:cNvPr>
        <xdr:cNvSpPr/>
      </xdr:nvSpPr>
      <xdr:spPr>
        <a:xfrm>
          <a:off x="11803380" y="17907000"/>
          <a:ext cx="4396740" cy="609600"/>
        </a:xfrm>
        <a:prstGeom prst="rect">
          <a:avLst/>
        </a:prstGeom>
        <a:noFill/>
        <a:ln w="190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oneCellAnchor>
    <xdr:from>
      <xdr:col>15</xdr:col>
      <xdr:colOff>210608</xdr:colOff>
      <xdr:row>108</xdr:row>
      <xdr:rowOff>116415</xdr:rowOff>
    </xdr:from>
    <xdr:ext cx="419101" cy="419101"/>
    <xdr:pic>
      <xdr:nvPicPr>
        <xdr:cNvPr id="15" name="Graphic 14" descr="Contract with solid fill">
          <a:hlinkClick xmlns:r="http://schemas.openxmlformats.org/officeDocument/2006/relationships" r:id="rId2"/>
          <a:extLst>
            <a:ext uri="{FF2B5EF4-FFF2-40B4-BE49-F238E27FC236}">
              <a16:creationId xmlns:a16="http://schemas.microsoft.com/office/drawing/2014/main" id="{7C2010CD-BA57-40A2-8B7F-BFD7D1486496}"/>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2105428" y="33644415"/>
          <a:ext cx="419101" cy="419101"/>
        </a:xfrm>
        <a:prstGeom prst="rect">
          <a:avLst/>
        </a:prstGeom>
      </xdr:spPr>
    </xdr:pic>
    <xdr:clientData/>
  </xdr:oneCellAnchor>
  <xdr:twoCellAnchor>
    <xdr:from>
      <xdr:col>15</xdr:col>
      <xdr:colOff>167641</xdr:colOff>
      <xdr:row>107</xdr:row>
      <xdr:rowOff>53339</xdr:rowOff>
    </xdr:from>
    <xdr:to>
      <xdr:col>18</xdr:col>
      <xdr:colOff>190501</xdr:colOff>
      <xdr:row>111</xdr:row>
      <xdr:rowOff>83820</xdr:rowOff>
    </xdr:to>
    <xdr:sp macro="" textlink="">
      <xdr:nvSpPr>
        <xdr:cNvPr id="16" name="Rectangle 15">
          <a:extLst>
            <a:ext uri="{FF2B5EF4-FFF2-40B4-BE49-F238E27FC236}">
              <a16:creationId xmlns:a16="http://schemas.microsoft.com/office/drawing/2014/main" id="{C687D59D-F863-4270-B0DB-048648C608FB}"/>
            </a:ext>
          </a:extLst>
        </xdr:cNvPr>
        <xdr:cNvSpPr/>
      </xdr:nvSpPr>
      <xdr:spPr>
        <a:xfrm>
          <a:off x="12062461" y="33527999"/>
          <a:ext cx="4160520" cy="563881"/>
        </a:xfrm>
        <a:prstGeom prst="rect">
          <a:avLst/>
        </a:prstGeom>
        <a:noFill/>
        <a:ln w="190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379600</xdr:colOff>
      <xdr:row>0</xdr:row>
      <xdr:rowOff>113107</xdr:rowOff>
    </xdr:from>
    <xdr:ext cx="2030555" cy="731520"/>
    <xdr:pic>
      <xdr:nvPicPr>
        <xdr:cNvPr id="2" name="Picture 1" descr="Legal Disclaimers | S&amp;P Dow Jones Indices">
          <a:extLst>
            <a:ext uri="{FF2B5EF4-FFF2-40B4-BE49-F238E27FC236}">
              <a16:creationId xmlns:a16="http://schemas.microsoft.com/office/drawing/2014/main" id="{C032CE58-A171-42F7-B868-F2308F9BF25B}"/>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600" y="113107"/>
          <a:ext cx="2030555"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0</xdr:row>
      <xdr:rowOff>113107</xdr:rowOff>
    </xdr:from>
    <xdr:ext cx="2030558" cy="731520"/>
    <xdr:pic>
      <xdr:nvPicPr>
        <xdr:cNvPr id="2" name="Picture 1" descr="Legal Disclaimers | S&amp;P Dow Jones Indices">
          <a:extLst>
            <a:ext uri="{FF2B5EF4-FFF2-40B4-BE49-F238E27FC236}">
              <a16:creationId xmlns:a16="http://schemas.microsoft.com/office/drawing/2014/main" id="{8D3335CA-3CE6-4224-B0C6-DA63A9196841}"/>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000" y="113107"/>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0</xdr:row>
      <xdr:rowOff>113107</xdr:rowOff>
    </xdr:from>
    <xdr:ext cx="2030558" cy="731520"/>
    <xdr:pic>
      <xdr:nvPicPr>
        <xdr:cNvPr id="2" name="Picture 1" descr="Legal Disclaimers | S&amp;P Dow Jones Indices">
          <a:extLst>
            <a:ext uri="{FF2B5EF4-FFF2-40B4-BE49-F238E27FC236}">
              <a16:creationId xmlns:a16="http://schemas.microsoft.com/office/drawing/2014/main" id="{1114551E-9926-46C9-814D-62EC2808D82B}"/>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285750" y="113107"/>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pglobal.com/spdji/en/documents/education/faq-spdji-approach-to-the-eu-low-carbon-benchmark-regulation-disclosure-requirements.pdf" TargetMode="External"/><Relationship Id="rId7" Type="http://schemas.openxmlformats.org/officeDocument/2006/relationships/drawing" Target="../drawings/drawing1.xml"/><Relationship Id="rId2" Type="http://schemas.openxmlformats.org/officeDocument/2006/relationships/hyperlink" Target="https://www.spglobal.com/spdji/en/documents/education/faq-spdji-eu-low-carbon-benchmark-regulation.pdf" TargetMode="External"/><Relationship Id="rId1" Type="http://schemas.openxmlformats.org/officeDocument/2006/relationships/hyperlink" Target="https://www.spglobal.com/spdji/en/documents/education/faq-spdji-approach-to-the-eu-low-carbon-benchmark-regulation-disclosure-requirements.pdf" TargetMode="External"/><Relationship Id="rId6" Type="http://schemas.openxmlformats.org/officeDocument/2006/relationships/printerSettings" Target="../printerSettings/printerSettings1.bin"/><Relationship Id="rId5" Type="http://schemas.openxmlformats.org/officeDocument/2006/relationships/hyperlink" Target="https://eur-lex.europa.eu/legal-content/EN/TXT/?uri=CELEX:32019R2089" TargetMode="External"/><Relationship Id="rId4" Type="http://schemas.openxmlformats.org/officeDocument/2006/relationships/hyperlink" Target="https://eur-lex.europa.eu/legal-content/EN/TXT/?uri=CELEX:32020R1816"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spglobal.com/spdji/en/documents/additional-material/spdji-esg-metrics-reference-guide.pdf" TargetMode="External"/><Relationship Id="rId7" Type="http://schemas.openxmlformats.org/officeDocument/2006/relationships/drawing" Target="../drawings/drawing2.xml"/><Relationship Id="rId2" Type="http://schemas.openxmlformats.org/officeDocument/2006/relationships/hyperlink" Target="https://www.spglobal.com/spdji/en/documents/additional-material/spdji-esg-metrics-reference-guide.pdf" TargetMode="External"/><Relationship Id="rId1" Type="http://schemas.openxmlformats.org/officeDocument/2006/relationships/hyperlink" Target="https://www.spglobal.com/spdji/en/documents/additional-material/spdji-esg-metrics-reference-guide.pdf" TargetMode="External"/><Relationship Id="rId6" Type="http://schemas.openxmlformats.org/officeDocument/2006/relationships/printerSettings" Target="../printerSettings/printerSettings2.bin"/><Relationship Id="rId5" Type="http://schemas.openxmlformats.org/officeDocument/2006/relationships/hyperlink" Target="https://portal.s1.spglobal.com/survey/documents/SPG_S1_SFDR_Methodology.pdf" TargetMode="External"/><Relationship Id="rId4" Type="http://schemas.openxmlformats.org/officeDocument/2006/relationships/hyperlink" Target="https://www.spglobal.com/spdji/en/documents/additional-material/spdji-esg-metrics-reference-guide.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hyperlink" Target="https://eur-lex.europa.eu/legal-content/EN/TXT/?uri=CELEX:32019R2089"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88A27-277E-4D43-A5AB-3C29AAFEAA9E}">
  <sheetPr codeName="Sheet1">
    <pageSetUpPr fitToPage="1"/>
  </sheetPr>
  <dimension ref="A1:V27"/>
  <sheetViews>
    <sheetView showGridLines="0" topLeftCell="A9" zoomScaleNormal="100" workbookViewId="0">
      <selection activeCell="B11" sqref="B11:N11"/>
    </sheetView>
  </sheetViews>
  <sheetFormatPr defaultColWidth="9.109375" defaultRowHeight="13.8" x14ac:dyDescent="0.25"/>
  <cols>
    <col min="1" max="1" width="5.6640625" style="53" customWidth="1"/>
    <col min="2" max="4" width="5.44140625" style="53" customWidth="1"/>
    <col min="5" max="5" width="14.109375" style="53" customWidth="1"/>
    <col min="6" max="6" width="15.6640625" style="53" customWidth="1"/>
    <col min="7" max="7" width="13.33203125" style="53" customWidth="1"/>
    <col min="8" max="8" width="1.5546875" style="53" customWidth="1"/>
    <col min="9" max="9" width="42.33203125" style="53" customWidth="1"/>
    <col min="10" max="10" width="1.44140625" style="53" customWidth="1"/>
    <col min="11" max="11" width="42.33203125" style="53" customWidth="1"/>
    <col min="12" max="12" width="2.88671875" style="53" customWidth="1"/>
    <col min="13" max="13" width="23.6640625" style="53" customWidth="1"/>
    <col min="14" max="14" width="5.6640625" style="53" customWidth="1"/>
    <col min="15" max="15" width="35.5546875" style="53" customWidth="1"/>
    <col min="16" max="18" width="16.33203125" style="53" customWidth="1"/>
    <col min="19" max="19" width="5.6640625" style="53" customWidth="1"/>
    <col min="20" max="20" width="9.109375" style="53"/>
    <col min="21" max="21" width="14" style="53" customWidth="1"/>
    <col min="22" max="22" width="22.6640625" style="53" customWidth="1"/>
    <col min="23" max="23" width="16.44140625" style="53" customWidth="1"/>
    <col min="24" max="24" width="9.109375" style="53"/>
    <col min="25" max="25" width="13" style="53" customWidth="1"/>
    <col min="26" max="26" width="9.109375" style="53"/>
    <col min="27" max="27" width="11" style="53" customWidth="1"/>
    <col min="28" max="16384" width="9.109375" style="53"/>
  </cols>
  <sheetData>
    <row r="1" spans="1:19" ht="75" customHeight="1" x14ac:dyDescent="0.25">
      <c r="A1" s="21"/>
      <c r="B1" s="21"/>
      <c r="C1" s="21"/>
      <c r="D1" s="21"/>
      <c r="E1" s="21"/>
      <c r="F1" s="21"/>
      <c r="G1" s="21"/>
      <c r="H1" s="21"/>
      <c r="I1" s="21"/>
      <c r="J1" s="21"/>
      <c r="K1" s="21"/>
      <c r="L1" s="21"/>
      <c r="M1" s="21"/>
      <c r="N1" s="21"/>
      <c r="O1" s="21"/>
      <c r="P1" s="21"/>
      <c r="Q1" s="21"/>
      <c r="R1" s="21"/>
      <c r="S1" s="21"/>
    </row>
    <row r="2" spans="1:19" ht="15" customHeight="1" x14ac:dyDescent="0.25">
      <c r="A2" s="54"/>
      <c r="B2" s="54"/>
      <c r="C2" s="54"/>
      <c r="D2" s="54"/>
      <c r="E2" s="54"/>
      <c r="F2" s="54"/>
      <c r="G2" s="54"/>
      <c r="H2" s="54"/>
      <c r="I2" s="54"/>
      <c r="J2" s="54"/>
      <c r="K2" s="54"/>
      <c r="L2" s="54"/>
      <c r="M2" s="54"/>
      <c r="N2" s="54"/>
      <c r="O2" s="54"/>
      <c r="P2" s="54"/>
      <c r="Q2" s="54"/>
      <c r="R2" s="54"/>
      <c r="S2" s="54"/>
    </row>
    <row r="3" spans="1:19" ht="30.75" customHeight="1" x14ac:dyDescent="0.25">
      <c r="A3" s="54"/>
      <c r="B3" s="36" t="s">
        <v>0</v>
      </c>
      <c r="C3" s="10"/>
      <c r="D3" s="10"/>
      <c r="E3" s="54"/>
      <c r="F3" s="54"/>
      <c r="G3" s="54"/>
      <c r="H3" s="54"/>
      <c r="I3" s="54"/>
      <c r="J3" s="54"/>
      <c r="K3" s="54"/>
      <c r="L3" s="54"/>
      <c r="M3" s="54"/>
      <c r="N3" s="54"/>
      <c r="O3" s="54"/>
      <c r="P3" s="54"/>
      <c r="Q3" s="11" t="s">
        <v>1</v>
      </c>
      <c r="S3" s="54"/>
    </row>
    <row r="4" spans="1:19" ht="15" customHeight="1" x14ac:dyDescent="0.25">
      <c r="A4" s="54"/>
      <c r="B4" s="10"/>
      <c r="C4" s="10"/>
      <c r="D4" s="10"/>
      <c r="E4" s="54"/>
      <c r="F4" s="54"/>
      <c r="G4" s="54"/>
      <c r="H4" s="54"/>
      <c r="I4" s="54"/>
      <c r="J4" s="54"/>
      <c r="K4" s="54"/>
      <c r="L4" s="54"/>
      <c r="M4" s="54"/>
      <c r="N4" s="54"/>
      <c r="O4" s="54"/>
      <c r="P4" s="54"/>
      <c r="Q4" s="54"/>
      <c r="R4" s="11"/>
      <c r="S4" s="54"/>
    </row>
    <row r="5" spans="1:19" ht="15" customHeight="1" x14ac:dyDescent="0.25">
      <c r="A5" s="54"/>
      <c r="B5" s="10"/>
      <c r="C5" s="10"/>
      <c r="D5" s="10"/>
      <c r="E5" s="54"/>
      <c r="F5" s="54"/>
      <c r="G5" s="54"/>
      <c r="H5" s="54"/>
      <c r="I5" s="54"/>
      <c r="J5" s="54"/>
      <c r="K5" s="54"/>
      <c r="L5" s="54"/>
      <c r="M5" s="54"/>
      <c r="N5" s="54"/>
      <c r="O5" s="54"/>
      <c r="P5" s="54"/>
      <c r="Q5" s="54"/>
      <c r="R5" s="11"/>
      <c r="S5" s="54"/>
    </row>
    <row r="6" spans="1:19" ht="48" customHeight="1" x14ac:dyDescent="0.25">
      <c r="A6" s="54"/>
      <c r="B6" s="132" t="s">
        <v>2</v>
      </c>
      <c r="C6" s="132"/>
      <c r="D6" s="132"/>
      <c r="E6" s="132"/>
      <c r="F6" s="132"/>
      <c r="G6" s="132"/>
      <c r="H6" s="132"/>
      <c r="I6" s="132"/>
      <c r="J6" s="132"/>
      <c r="K6" s="132"/>
      <c r="L6" s="132"/>
      <c r="M6" s="132"/>
      <c r="N6" s="132"/>
      <c r="O6" s="54"/>
      <c r="P6" s="54"/>
      <c r="Q6" s="54"/>
      <c r="R6" s="54"/>
      <c r="S6" s="54"/>
    </row>
    <row r="7" spans="1:19" ht="8.25" customHeight="1" x14ac:dyDescent="0.25">
      <c r="A7" s="54"/>
      <c r="B7" s="128"/>
      <c r="C7" s="128"/>
      <c r="D7" s="128"/>
      <c r="E7" s="129"/>
      <c r="F7" s="129"/>
      <c r="G7" s="129"/>
      <c r="H7" s="129"/>
      <c r="I7" s="129"/>
      <c r="J7" s="129"/>
      <c r="K7" s="129"/>
      <c r="L7" s="129"/>
      <c r="M7" s="129"/>
      <c r="N7" s="129"/>
      <c r="O7" s="54"/>
      <c r="P7" s="54"/>
      <c r="Q7" s="54"/>
      <c r="R7" s="54"/>
      <c r="S7" s="54"/>
    </row>
    <row r="8" spans="1:19" ht="15" customHeight="1" x14ac:dyDescent="0.25">
      <c r="A8" s="54"/>
      <c r="B8" s="1"/>
      <c r="C8" s="1"/>
      <c r="D8" s="1"/>
      <c r="E8" s="54"/>
      <c r="F8" s="54"/>
      <c r="G8" s="54"/>
      <c r="H8" s="54"/>
      <c r="I8" s="54"/>
      <c r="J8" s="54"/>
      <c r="K8" s="54"/>
      <c r="L8" s="54"/>
      <c r="M8" s="54"/>
      <c r="N8" s="54"/>
      <c r="O8" s="54"/>
      <c r="P8" s="54"/>
      <c r="Q8" s="54"/>
      <c r="R8" s="54"/>
      <c r="S8" s="54"/>
    </row>
    <row r="9" spans="1:19" ht="30.75" customHeight="1" x14ac:dyDescent="0.4">
      <c r="A9" s="54"/>
      <c r="B9" s="6" t="s">
        <v>3</v>
      </c>
      <c r="C9" s="6"/>
      <c r="D9" s="6"/>
      <c r="E9" s="54"/>
      <c r="F9" s="54"/>
      <c r="G9" s="54"/>
      <c r="H9" s="54"/>
      <c r="I9" s="54"/>
      <c r="J9" s="54"/>
      <c r="K9" s="54"/>
      <c r="L9" s="54"/>
      <c r="M9" s="54"/>
      <c r="N9" s="54"/>
      <c r="O9" s="54"/>
      <c r="P9" s="54"/>
      <c r="Q9" s="54"/>
      <c r="R9" s="54"/>
      <c r="S9" s="54"/>
    </row>
    <row r="10" spans="1:19" ht="7.5" customHeight="1" x14ac:dyDescent="0.4">
      <c r="A10" s="54"/>
      <c r="B10" s="6"/>
      <c r="C10" s="6"/>
      <c r="D10" s="6"/>
      <c r="E10" s="54"/>
      <c r="F10" s="54"/>
      <c r="G10" s="54"/>
      <c r="H10" s="54"/>
      <c r="I10" s="54"/>
      <c r="J10" s="54"/>
      <c r="K10" s="54"/>
      <c r="L10" s="54"/>
      <c r="M10" s="54"/>
      <c r="N10" s="54"/>
      <c r="O10" s="54"/>
      <c r="P10" s="54"/>
      <c r="Q10" s="54"/>
      <c r="R10" s="54"/>
      <c r="S10" s="54"/>
    </row>
    <row r="11" spans="1:19" s="123" customFormat="1" ht="120" customHeight="1" x14ac:dyDescent="0.25">
      <c r="A11" s="54"/>
      <c r="B11" s="133" t="s">
        <v>248</v>
      </c>
      <c r="C11" s="133"/>
      <c r="D11" s="133"/>
      <c r="E11" s="133"/>
      <c r="F11" s="133"/>
      <c r="G11" s="133"/>
      <c r="H11" s="133"/>
      <c r="I11" s="133"/>
      <c r="J11" s="133"/>
      <c r="K11" s="133"/>
      <c r="L11" s="133"/>
      <c r="M11" s="133"/>
      <c r="N11" s="133"/>
      <c r="O11" s="56"/>
      <c r="P11" s="56"/>
      <c r="Q11" s="56"/>
      <c r="R11" s="56"/>
      <c r="S11" s="54"/>
    </row>
    <row r="12" spans="1:19" ht="15" customHeight="1" x14ac:dyDescent="0.25">
      <c r="A12" s="54"/>
      <c r="B12" s="51"/>
      <c r="C12" s="51"/>
      <c r="D12" s="51"/>
      <c r="E12" s="51"/>
      <c r="F12" s="51"/>
      <c r="G12" s="51"/>
      <c r="H12" s="51"/>
      <c r="I12" s="51"/>
      <c r="J12" s="51"/>
      <c r="K12" s="51"/>
      <c r="L12" s="51"/>
      <c r="M12" s="51"/>
      <c r="N12" s="51"/>
      <c r="O12" s="56"/>
      <c r="P12" s="56"/>
      <c r="Q12" s="56"/>
      <c r="R12" s="56"/>
      <c r="S12" s="54"/>
    </row>
    <row r="13" spans="1:19" ht="7.5" customHeight="1" x14ac:dyDescent="0.25">
      <c r="A13" s="54"/>
      <c r="B13" s="13"/>
      <c r="C13" s="13"/>
      <c r="D13" s="13"/>
      <c r="E13" s="13"/>
      <c r="F13" s="13"/>
      <c r="G13" s="13"/>
      <c r="H13" s="13"/>
      <c r="I13" s="13"/>
      <c r="J13" s="13"/>
      <c r="K13" s="13"/>
      <c r="L13" s="13"/>
      <c r="M13" s="13"/>
      <c r="N13" s="54"/>
      <c r="O13" s="54"/>
      <c r="P13" s="54"/>
      <c r="Q13" s="54"/>
      <c r="R13" s="54"/>
      <c r="S13" s="54"/>
    </row>
    <row r="14" spans="1:19" ht="91.95" customHeight="1" x14ac:dyDescent="0.25">
      <c r="A14" s="54"/>
      <c r="B14" s="13"/>
      <c r="C14" s="134" t="s">
        <v>4</v>
      </c>
      <c r="D14" s="135"/>
      <c r="E14" s="135"/>
      <c r="F14" s="135"/>
      <c r="G14" s="135"/>
      <c r="H14" s="135"/>
      <c r="I14" s="135"/>
      <c r="J14" s="135"/>
      <c r="K14" s="135"/>
      <c r="L14" s="135"/>
      <c r="M14" s="136"/>
      <c r="N14" s="54"/>
      <c r="O14" s="54"/>
      <c r="P14" s="54"/>
      <c r="Q14" s="54"/>
      <c r="R14" s="54"/>
      <c r="S14" s="54"/>
    </row>
    <row r="15" spans="1:19" ht="7.2" customHeight="1" x14ac:dyDescent="0.25">
      <c r="A15" s="54"/>
      <c r="B15" s="13"/>
      <c r="C15" s="14"/>
      <c r="D15" s="15"/>
      <c r="E15" s="15"/>
      <c r="F15" s="15"/>
      <c r="G15" s="15"/>
      <c r="H15" s="15"/>
      <c r="I15" s="15"/>
      <c r="J15" s="15"/>
      <c r="K15" s="15"/>
      <c r="L15" s="15"/>
      <c r="M15" s="16"/>
      <c r="N15" s="54"/>
      <c r="O15" s="54"/>
      <c r="P15" s="54"/>
      <c r="Q15" s="54"/>
      <c r="R15" s="54"/>
      <c r="S15" s="54"/>
    </row>
    <row r="16" spans="1:19" ht="6" customHeight="1" x14ac:dyDescent="0.25">
      <c r="A16" s="54"/>
      <c r="B16" s="54"/>
      <c r="C16" s="54"/>
      <c r="D16" s="54"/>
      <c r="E16" s="54"/>
      <c r="F16" s="54"/>
      <c r="G16" s="54"/>
      <c r="H16" s="54"/>
      <c r="I16" s="54"/>
      <c r="J16" s="54"/>
      <c r="K16" s="54"/>
      <c r="L16" s="54"/>
      <c r="M16" s="54"/>
      <c r="N16" s="54"/>
      <c r="O16" s="54"/>
      <c r="P16" s="54"/>
      <c r="Q16" s="54"/>
      <c r="R16" s="54"/>
      <c r="S16" s="54"/>
    </row>
    <row r="17" spans="1:22" ht="15" customHeight="1" x14ac:dyDescent="0.25">
      <c r="A17" s="54"/>
      <c r="B17" s="54"/>
      <c r="C17" s="54"/>
      <c r="D17" s="54"/>
      <c r="E17" s="54"/>
      <c r="F17" s="54"/>
      <c r="G17" s="54"/>
      <c r="H17" s="54"/>
      <c r="I17" s="54"/>
      <c r="J17" s="54"/>
      <c r="K17" s="54"/>
      <c r="L17" s="54"/>
      <c r="M17" s="54"/>
      <c r="N17" s="54"/>
      <c r="O17" s="54"/>
      <c r="P17" s="54"/>
      <c r="Q17" s="54"/>
      <c r="R17" s="54"/>
      <c r="S17" s="54"/>
    </row>
    <row r="18" spans="1:22" ht="15" customHeight="1" x14ac:dyDescent="0.25">
      <c r="A18" s="54"/>
      <c r="B18" s="54"/>
      <c r="C18" s="54"/>
      <c r="D18" s="54"/>
      <c r="E18" s="54"/>
      <c r="F18" s="54"/>
      <c r="G18" s="54"/>
      <c r="H18" s="54"/>
      <c r="I18" s="54"/>
      <c r="J18" s="54"/>
      <c r="K18" s="54"/>
      <c r="L18" s="54"/>
      <c r="M18" s="54"/>
      <c r="N18" s="54"/>
      <c r="O18" s="54"/>
      <c r="P18" s="54"/>
      <c r="Q18" s="54"/>
      <c r="R18" s="54"/>
      <c r="S18" s="54"/>
    </row>
    <row r="19" spans="1:22" ht="15" customHeight="1" x14ac:dyDescent="0.25">
      <c r="A19" s="54"/>
      <c r="B19" s="137" t="s">
        <v>5</v>
      </c>
      <c r="C19" s="137"/>
      <c r="D19" s="137"/>
      <c r="E19" s="137"/>
      <c r="F19" s="137"/>
      <c r="G19" s="137"/>
      <c r="H19" s="137"/>
      <c r="I19" s="137"/>
      <c r="J19" s="137"/>
      <c r="K19" s="137"/>
      <c r="L19" s="137"/>
      <c r="M19" s="137"/>
      <c r="N19" s="54"/>
      <c r="O19" s="54"/>
      <c r="P19" s="54"/>
      <c r="Q19" s="54"/>
      <c r="R19" s="54"/>
      <c r="S19" s="54"/>
    </row>
    <row r="20" spans="1:22" ht="12" customHeight="1" x14ac:dyDescent="0.25">
      <c r="A20" s="54"/>
      <c r="B20" s="52"/>
      <c r="C20" s="52"/>
      <c r="D20" s="52"/>
      <c r="E20" s="52"/>
      <c r="F20" s="52"/>
      <c r="G20" s="52"/>
      <c r="H20" s="52"/>
      <c r="I20" s="52"/>
      <c r="J20" s="52"/>
      <c r="K20" s="52"/>
      <c r="L20" s="52"/>
      <c r="M20" s="52"/>
      <c r="N20" s="54"/>
      <c r="O20" s="54"/>
      <c r="P20" s="54"/>
      <c r="Q20" s="54"/>
      <c r="R20" s="54"/>
      <c r="S20" s="54"/>
    </row>
    <row r="21" spans="1:22" s="58" customFormat="1" ht="49.5" customHeight="1" x14ac:dyDescent="0.3">
      <c r="A21" s="57"/>
      <c r="B21" s="22"/>
      <c r="C21" s="22"/>
      <c r="D21" s="22"/>
      <c r="E21" s="138" t="s">
        <v>6</v>
      </c>
      <c r="F21" s="138"/>
      <c r="G21" s="138"/>
      <c r="H21" s="138"/>
      <c r="I21" s="138"/>
      <c r="J21" s="138"/>
      <c r="K21" s="138"/>
      <c r="L21" s="138"/>
      <c r="M21" s="138"/>
      <c r="N21" s="57"/>
      <c r="O21" s="57"/>
      <c r="P21" s="57"/>
      <c r="Q21" s="57"/>
      <c r="R21" s="57"/>
      <c r="S21" s="57"/>
    </row>
    <row r="22" spans="1:22" ht="5.25" customHeight="1" x14ac:dyDescent="0.25">
      <c r="A22" s="54"/>
      <c r="B22" s="130"/>
      <c r="C22" s="130"/>
      <c r="D22" s="130"/>
      <c r="E22" s="130"/>
      <c r="F22" s="130"/>
      <c r="G22" s="130"/>
      <c r="H22" s="130"/>
      <c r="I22" s="130"/>
      <c r="J22" s="130"/>
      <c r="K22" s="130"/>
      <c r="L22" s="130"/>
      <c r="M22" s="130"/>
      <c r="N22" s="54"/>
      <c r="O22" s="54"/>
      <c r="P22" s="54"/>
      <c r="Q22" s="54"/>
      <c r="R22" s="54"/>
      <c r="S22" s="54"/>
    </row>
    <row r="23" spans="1:22" s="58" customFormat="1" ht="76.5" customHeight="1" x14ac:dyDescent="0.3">
      <c r="A23" s="57"/>
      <c r="B23" s="23"/>
      <c r="C23" s="23"/>
      <c r="D23" s="23"/>
      <c r="E23" s="131" t="s">
        <v>7</v>
      </c>
      <c r="F23" s="131"/>
      <c r="G23" s="131"/>
      <c r="H23" s="131"/>
      <c r="I23" s="131"/>
      <c r="J23" s="131"/>
      <c r="K23" s="131"/>
      <c r="L23" s="131"/>
      <c r="M23" s="131"/>
      <c r="N23" s="57"/>
      <c r="O23" s="57"/>
      <c r="P23" s="57"/>
      <c r="Q23" s="57"/>
      <c r="R23" s="57"/>
      <c r="S23" s="57"/>
    </row>
    <row r="24" spans="1:22" ht="15" customHeight="1" x14ac:dyDescent="0.25">
      <c r="A24" s="54"/>
      <c r="B24" s="54"/>
      <c r="C24" s="54"/>
      <c r="D24" s="54"/>
      <c r="E24" s="54"/>
      <c r="F24" s="54"/>
      <c r="G24" s="54"/>
      <c r="H24" s="54"/>
      <c r="I24" s="54"/>
      <c r="J24" s="54"/>
      <c r="K24" s="54"/>
      <c r="L24" s="54"/>
      <c r="M24" s="54"/>
      <c r="N24" s="54"/>
      <c r="O24" s="54"/>
      <c r="P24" s="54"/>
      <c r="Q24" s="54"/>
      <c r="R24" s="54"/>
      <c r="S24" s="54"/>
    </row>
    <row r="25" spans="1:22" ht="21" customHeight="1" x14ac:dyDescent="0.3">
      <c r="A25" s="54"/>
      <c r="B25" s="17">
        <v>1</v>
      </c>
      <c r="C25" s="59" t="s">
        <v>8</v>
      </c>
      <c r="D25" s="54"/>
      <c r="E25" s="54"/>
      <c r="F25" s="54"/>
      <c r="G25" s="54"/>
      <c r="H25" s="54"/>
      <c r="I25" s="54"/>
      <c r="J25" s="54"/>
      <c r="K25" s="54"/>
      <c r="L25" s="54"/>
      <c r="M25" s="54"/>
      <c r="N25" s="54"/>
      <c r="O25" s="54"/>
      <c r="P25" s="54"/>
      <c r="Q25" s="54"/>
      <c r="R25" s="54"/>
      <c r="S25" s="54"/>
      <c r="T25" s="54"/>
      <c r="U25" s="54"/>
    </row>
    <row r="26" spans="1:22" s="61" customFormat="1" ht="21" customHeight="1" x14ac:dyDescent="0.3">
      <c r="A26" s="60"/>
      <c r="B26" s="17">
        <v>2</v>
      </c>
      <c r="C26" s="59" t="s">
        <v>9</v>
      </c>
      <c r="D26" s="54"/>
      <c r="E26" s="54"/>
      <c r="F26" s="54"/>
      <c r="G26" s="54"/>
      <c r="H26" s="54"/>
      <c r="I26" s="54"/>
      <c r="J26" s="54"/>
      <c r="K26" s="54"/>
      <c r="L26" s="54"/>
      <c r="M26" s="54"/>
      <c r="N26" s="54"/>
      <c r="O26" s="54"/>
      <c r="P26" s="54"/>
      <c r="Q26" s="54"/>
      <c r="R26" s="54"/>
      <c r="S26" s="54"/>
      <c r="T26" s="54"/>
      <c r="U26" s="60"/>
      <c r="V26" s="53"/>
    </row>
    <row r="27" spans="1:22" s="61" customFormat="1" ht="7.5" customHeight="1" x14ac:dyDescent="0.25">
      <c r="A27" s="60"/>
      <c r="B27" s="54"/>
      <c r="C27" s="54"/>
      <c r="D27" s="54"/>
      <c r="E27" s="54"/>
      <c r="F27" s="54"/>
      <c r="G27" s="54"/>
      <c r="H27" s="54"/>
      <c r="I27" s="54"/>
      <c r="J27" s="54"/>
      <c r="K27" s="54"/>
      <c r="L27" s="54"/>
      <c r="M27" s="54"/>
      <c r="N27" s="54"/>
      <c r="O27" s="54"/>
      <c r="P27" s="54"/>
      <c r="Q27" s="54"/>
      <c r="R27" s="54"/>
      <c r="S27" s="60"/>
      <c r="T27" s="53"/>
    </row>
  </sheetData>
  <sheetProtection algorithmName="SHA-512" hashValue="vUTTHdqe8Qq3htEe5NLUjspermn18ddah02lhmcOKXoXUU+orCim1oAR4O9eTkEvtbDL0mIXJ8/6LFSwDYMqvw==" saltValue="d75nJcvn5242X68jX3c2Tw==" spinCount="100000" sheet="1" objects="1" scenarios="1"/>
  <mergeCells count="7">
    <mergeCell ref="B22:M22"/>
    <mergeCell ref="E23:M23"/>
    <mergeCell ref="B6:N6"/>
    <mergeCell ref="B11:N11"/>
    <mergeCell ref="C14:M14"/>
    <mergeCell ref="B19:M19"/>
    <mergeCell ref="E21:M21"/>
  </mergeCells>
  <hyperlinks>
    <hyperlink ref="E23" r:id="rId1" xr:uid="{C6F50A7D-330B-4C12-86CF-ED6D7C90C406}"/>
    <hyperlink ref="E21:M21" r:id="rId2" display="Frequently Asked Questions: EU Low Carbon Benchmark Regulation" xr:uid="{D41B5665-E4DC-42F4-BE85-2A81FEE06801}"/>
    <hyperlink ref="E23:M23" r:id="rId3" display="Frequently Asked Questions S&amp;P DJI’s Approach to the EU Low Carbon Benchmark Regulation Disclosure Requirements" xr:uid="{DDC8B50A-ECCA-4DE0-9A85-FF7FB25EECAE}"/>
    <hyperlink ref="C25" r:id="rId4" xr:uid="{E83C56CF-59C3-4AC5-8C3A-5E8A3129C2A0}"/>
    <hyperlink ref="C26" r:id="rId5" xr:uid="{4E135CC5-F522-4363-B0D0-D76609DB313B}"/>
  </hyperlinks>
  <printOptions gridLines="1"/>
  <pageMargins left="0" right="0" top="0" bottom="0" header="0" footer="0"/>
  <pageSetup scale="43" fitToHeight="0" orientation="landscape"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27D0A-5F56-445A-8F8D-2CA9BA019C85}">
  <sheetPr>
    <tabColor theme="9" tint="-0.249977111117893"/>
    <pageSetUpPr fitToPage="1"/>
  </sheetPr>
  <dimension ref="A1:AO184"/>
  <sheetViews>
    <sheetView showGridLines="0" topLeftCell="A67" zoomScale="80" zoomScaleNormal="80" workbookViewId="0">
      <selection activeCell="F74" sqref="F74"/>
    </sheetView>
  </sheetViews>
  <sheetFormatPr defaultColWidth="9.109375" defaultRowHeight="15" x14ac:dyDescent="0.25"/>
  <cols>
    <col min="1" max="1" width="5.6640625" style="63" customWidth="1"/>
    <col min="2" max="4" width="5.44140625" style="63" customWidth="1"/>
    <col min="5" max="7" width="14.77734375" style="63" customWidth="1"/>
    <col min="8" max="8" width="1.5546875" style="63" customWidth="1"/>
    <col min="9" max="9" width="42.33203125" style="63" customWidth="1"/>
    <col min="10" max="10" width="3.109375" style="63" customWidth="1"/>
    <col min="11" max="11" width="5.6640625" style="63" customWidth="1"/>
    <col min="12" max="12" width="35.5546875" style="63" customWidth="1"/>
    <col min="13" max="13" width="2.88671875" style="63" customWidth="1"/>
    <col min="14" max="14" width="14.33203125" style="63" customWidth="1"/>
    <col min="15" max="15" width="2.88671875" style="63" customWidth="1"/>
    <col min="16" max="17" width="16.33203125" style="63" customWidth="1"/>
    <col min="18" max="18" width="31.109375" style="63" customWidth="1"/>
    <col min="19" max="19" width="5.6640625" style="63" customWidth="1"/>
    <col min="20" max="20" width="9.109375" style="63"/>
    <col min="21" max="21" width="27.44140625" style="63" customWidth="1"/>
    <col min="22" max="22" width="22.6640625" style="63" customWidth="1"/>
    <col min="23" max="23" width="16.44140625" style="63" customWidth="1"/>
    <col min="24" max="24" width="9.109375" style="63"/>
    <col min="25" max="25" width="13" style="63" customWidth="1"/>
    <col min="26" max="26" width="9.109375" style="63"/>
    <col min="27" max="27" width="11" style="63" customWidth="1"/>
    <col min="28" max="16384" width="9.109375" style="63"/>
  </cols>
  <sheetData>
    <row r="1" spans="1:29" ht="75" customHeight="1" x14ac:dyDescent="0.25">
      <c r="A1" s="62"/>
      <c r="B1" s="62"/>
      <c r="C1" s="62"/>
      <c r="D1" s="62"/>
      <c r="E1" s="62"/>
      <c r="F1" s="62"/>
      <c r="G1" s="62"/>
      <c r="H1" s="62"/>
      <c r="I1" s="62"/>
      <c r="J1" s="62"/>
      <c r="K1" s="62"/>
      <c r="L1" s="62"/>
      <c r="M1" s="62"/>
      <c r="N1" s="62"/>
      <c r="O1" s="62"/>
      <c r="P1" s="62"/>
      <c r="Q1" s="62"/>
      <c r="R1" s="62"/>
      <c r="S1" s="62"/>
    </row>
    <row r="2" spans="1:29" ht="15" customHeight="1" x14ac:dyDescent="0.25">
      <c r="A2" s="31"/>
      <c r="B2" s="31"/>
      <c r="C2" s="31"/>
      <c r="D2" s="31"/>
      <c r="E2" s="31"/>
      <c r="F2" s="31"/>
      <c r="G2" s="31"/>
      <c r="H2" s="31"/>
      <c r="I2" s="31"/>
      <c r="J2" s="31"/>
      <c r="K2" s="31"/>
      <c r="L2" s="31"/>
      <c r="M2" s="31"/>
      <c r="N2" s="31"/>
      <c r="O2" s="31"/>
      <c r="P2" s="31"/>
      <c r="Q2" s="31"/>
      <c r="R2" s="31"/>
      <c r="S2" s="31"/>
    </row>
    <row r="3" spans="1:29" ht="30.75" customHeight="1" x14ac:dyDescent="0.25">
      <c r="A3" s="31"/>
      <c r="B3" s="10" t="s">
        <v>0</v>
      </c>
      <c r="C3" s="64"/>
      <c r="D3" s="64"/>
      <c r="E3" s="31"/>
      <c r="F3" s="31"/>
      <c r="G3" s="31"/>
      <c r="H3" s="31"/>
      <c r="I3" s="31"/>
      <c r="J3" s="31"/>
      <c r="K3" s="31"/>
      <c r="L3" s="31"/>
      <c r="M3" s="31"/>
      <c r="N3" s="31"/>
      <c r="O3" s="31"/>
      <c r="P3" s="31"/>
      <c r="Q3" s="31"/>
      <c r="R3" s="11" t="s">
        <v>1</v>
      </c>
      <c r="S3" s="31"/>
    </row>
    <row r="4" spans="1:29" ht="15" customHeight="1" x14ac:dyDescent="0.25">
      <c r="A4" s="31"/>
      <c r="B4" s="64"/>
      <c r="C4" s="64"/>
      <c r="D4" s="64"/>
      <c r="E4" s="31"/>
      <c r="F4" s="31"/>
      <c r="G4" s="31"/>
      <c r="H4" s="31"/>
      <c r="I4" s="31"/>
      <c r="J4" s="31"/>
      <c r="K4" s="31"/>
      <c r="L4" s="31"/>
      <c r="M4" s="31"/>
      <c r="N4" s="31"/>
      <c r="O4" s="31"/>
      <c r="P4" s="31"/>
      <c r="Q4" s="31"/>
      <c r="R4" s="75"/>
      <c r="S4" s="31"/>
      <c r="T4" s="31"/>
    </row>
    <row r="5" spans="1:29" ht="15" customHeight="1" x14ac:dyDescent="0.25">
      <c r="A5" s="31"/>
      <c r="B5" s="76"/>
      <c r="C5" s="76"/>
      <c r="D5" s="76"/>
      <c r="E5" s="31"/>
      <c r="F5" s="31"/>
      <c r="G5" s="31"/>
      <c r="H5" s="31"/>
      <c r="I5" s="31"/>
      <c r="J5" s="31"/>
      <c r="K5" s="31"/>
      <c r="L5" s="31"/>
      <c r="M5" s="31"/>
      <c r="P5" s="31"/>
      <c r="Q5" s="31"/>
      <c r="R5" s="31"/>
      <c r="S5" s="31"/>
      <c r="T5" s="31"/>
    </row>
    <row r="6" spans="1:29" ht="4.5" customHeight="1" thickBot="1" x14ac:dyDescent="0.3">
      <c r="A6" s="31"/>
      <c r="B6" s="77"/>
      <c r="C6" s="77"/>
      <c r="D6" s="77"/>
      <c r="E6" s="78"/>
      <c r="F6" s="77"/>
      <c r="G6" s="77"/>
      <c r="H6" s="25"/>
      <c r="I6" s="25"/>
      <c r="J6" s="25"/>
      <c r="K6" s="31"/>
      <c r="L6" s="26"/>
      <c r="M6" s="31"/>
      <c r="P6" s="31"/>
      <c r="Q6" s="31"/>
      <c r="R6" s="31"/>
      <c r="S6" s="31"/>
      <c r="T6" s="31"/>
    </row>
    <row r="7" spans="1:29" ht="15" customHeight="1" thickBot="1" x14ac:dyDescent="0.3">
      <c r="A7" s="31"/>
      <c r="B7" s="182" t="s">
        <v>10</v>
      </c>
      <c r="C7" s="183"/>
      <c r="D7" s="183"/>
      <c r="E7" s="183"/>
      <c r="F7" s="183"/>
      <c r="G7" s="184"/>
      <c r="H7" s="27"/>
      <c r="I7" s="211" t="str">
        <f>'Index and date'!A2</f>
        <v>MAC Global Solar Energy Index</v>
      </c>
      <c r="J7" s="212"/>
      <c r="K7" s="212"/>
      <c r="L7" s="213"/>
      <c r="M7" s="31"/>
      <c r="P7" s="31"/>
      <c r="Q7" s="31"/>
      <c r="R7" s="31"/>
      <c r="S7" s="79"/>
      <c r="T7" s="31"/>
    </row>
    <row r="8" spans="1:29" ht="7.5" customHeight="1" thickBot="1" x14ac:dyDescent="0.3">
      <c r="A8" s="31"/>
      <c r="B8" s="3"/>
      <c r="C8" s="3"/>
      <c r="D8" s="3"/>
      <c r="E8" s="4"/>
      <c r="F8" s="5"/>
      <c r="G8" s="3"/>
      <c r="H8" s="28"/>
      <c r="I8" s="26"/>
      <c r="J8" s="26"/>
      <c r="K8" s="26"/>
      <c r="L8" s="26"/>
      <c r="M8" s="80"/>
      <c r="P8" s="31"/>
      <c r="Q8" s="31"/>
      <c r="R8" s="31"/>
      <c r="S8" s="31"/>
      <c r="T8" s="31"/>
      <c r="U8" s="31"/>
      <c r="V8" s="31"/>
      <c r="W8" s="31"/>
      <c r="X8" s="31"/>
      <c r="Y8" s="31"/>
      <c r="Z8" s="31"/>
      <c r="AA8" s="31"/>
      <c r="AB8" s="31"/>
      <c r="AC8" s="31"/>
    </row>
    <row r="9" spans="1:29" ht="15" customHeight="1" thickBot="1" x14ac:dyDescent="0.35">
      <c r="A9" s="31"/>
      <c r="B9" s="3"/>
      <c r="C9" s="3"/>
      <c r="D9" s="3"/>
      <c r="E9" s="4"/>
      <c r="F9" s="187" t="s">
        <v>11</v>
      </c>
      <c r="G9" s="188"/>
      <c r="H9" s="27"/>
      <c r="I9" s="81">
        <f>'Index and date'!B3</f>
        <v>45737</v>
      </c>
      <c r="J9" s="82"/>
      <c r="K9" s="26"/>
      <c r="L9" s="26"/>
      <c r="M9" s="83"/>
      <c r="P9" s="31"/>
      <c r="Q9" s="83"/>
      <c r="R9" s="83"/>
      <c r="S9" s="84" t="s">
        <v>12</v>
      </c>
      <c r="T9" s="31"/>
      <c r="U9" s="31"/>
      <c r="V9" s="31"/>
      <c r="W9" s="31"/>
      <c r="X9" s="31"/>
      <c r="Y9" s="31"/>
      <c r="Z9" s="31"/>
      <c r="AA9" s="31"/>
      <c r="AB9" s="31"/>
      <c r="AC9" s="31"/>
    </row>
    <row r="10" spans="1:29" ht="15" customHeight="1" x14ac:dyDescent="0.25">
      <c r="A10" s="31"/>
      <c r="B10" s="3"/>
      <c r="C10" s="3"/>
      <c r="D10" s="3"/>
      <c r="E10" s="4"/>
      <c r="F10" s="5"/>
      <c r="G10" s="3"/>
      <c r="H10" s="28"/>
      <c r="I10" s="26"/>
      <c r="J10" s="26"/>
      <c r="K10" s="26"/>
      <c r="L10" s="26"/>
      <c r="M10" s="85"/>
      <c r="P10" s="31"/>
      <c r="Q10" s="31"/>
      <c r="R10" s="31"/>
      <c r="S10" s="86"/>
      <c r="T10" s="83"/>
      <c r="U10" s="83"/>
      <c r="V10" s="31"/>
      <c r="W10" s="31"/>
      <c r="X10" s="31"/>
      <c r="Y10" s="31"/>
      <c r="Z10" s="31"/>
      <c r="AA10" s="31"/>
      <c r="AB10" s="31"/>
      <c r="AC10" s="31"/>
    </row>
    <row r="11" spans="1:29" ht="15" customHeight="1" x14ac:dyDescent="0.3">
      <c r="A11" s="31"/>
      <c r="C11" s="2"/>
      <c r="D11" s="2"/>
      <c r="E11" s="31"/>
      <c r="F11" s="31"/>
      <c r="G11" s="31"/>
      <c r="H11" s="31"/>
      <c r="I11" s="31"/>
      <c r="J11" s="31"/>
      <c r="K11" s="31"/>
      <c r="L11" s="31"/>
      <c r="M11" s="31"/>
      <c r="P11" s="31"/>
      <c r="Q11" s="31"/>
      <c r="R11" s="31"/>
      <c r="S11" s="31"/>
      <c r="T11" s="31"/>
      <c r="U11" s="31"/>
      <c r="V11" s="31"/>
      <c r="W11" s="31"/>
      <c r="X11" s="31"/>
      <c r="Y11" s="31"/>
      <c r="Z11" s="31"/>
      <c r="AA11" s="31"/>
      <c r="AB11" s="31"/>
      <c r="AC11" s="31"/>
    </row>
    <row r="12" spans="1:29" ht="21" customHeight="1" x14ac:dyDescent="0.3">
      <c r="A12" s="31"/>
      <c r="B12" s="2" t="s">
        <v>13</v>
      </c>
      <c r="C12" s="2"/>
      <c r="D12" s="2"/>
      <c r="E12" s="31"/>
      <c r="F12" s="31"/>
      <c r="G12" s="31"/>
      <c r="H12" s="31"/>
      <c r="I12" s="31"/>
      <c r="J12" s="31"/>
      <c r="K12" s="31"/>
      <c r="L12" s="31"/>
      <c r="M12" s="31"/>
      <c r="N12" s="31"/>
      <c r="O12" s="31"/>
      <c r="P12" s="31"/>
      <c r="Q12" s="31"/>
      <c r="R12" s="31"/>
      <c r="S12" s="31"/>
      <c r="T12" s="31"/>
      <c r="U12" s="31"/>
      <c r="V12" s="31"/>
      <c r="W12" s="83"/>
      <c r="X12" s="83"/>
      <c r="Y12" s="83"/>
      <c r="Z12" s="83"/>
      <c r="AA12" s="83"/>
      <c r="AB12" s="87"/>
      <c r="AC12" s="31"/>
    </row>
    <row r="13" spans="1:29" ht="7.5" customHeight="1" x14ac:dyDescent="0.3">
      <c r="A13" s="31"/>
      <c r="B13" s="2"/>
      <c r="C13" s="2"/>
      <c r="D13" s="2"/>
      <c r="E13" s="31"/>
      <c r="F13" s="31"/>
      <c r="G13" s="31"/>
      <c r="H13" s="31"/>
      <c r="I13" s="31"/>
      <c r="J13" s="31"/>
      <c r="K13" s="31"/>
      <c r="L13" s="31"/>
      <c r="M13" s="31"/>
      <c r="N13" s="31"/>
      <c r="O13" s="31"/>
      <c r="P13" s="31"/>
      <c r="Q13" s="31"/>
      <c r="R13" s="31"/>
      <c r="S13" s="31"/>
      <c r="U13" s="31"/>
      <c r="V13" s="31"/>
      <c r="W13" s="31"/>
      <c r="X13" s="31"/>
      <c r="Y13" s="31"/>
      <c r="Z13" s="31"/>
      <c r="AA13" s="31"/>
      <c r="AB13" s="31"/>
      <c r="AC13" s="31"/>
    </row>
    <row r="14" spans="1:29" ht="48.75" customHeight="1" x14ac:dyDescent="0.25">
      <c r="A14" s="31"/>
      <c r="B14" s="132" t="s">
        <v>249</v>
      </c>
      <c r="C14" s="132"/>
      <c r="D14" s="132"/>
      <c r="E14" s="132"/>
      <c r="F14" s="132"/>
      <c r="G14" s="132"/>
      <c r="H14" s="132"/>
      <c r="I14" s="132"/>
      <c r="J14" s="132"/>
      <c r="K14" s="132"/>
      <c r="L14" s="132"/>
      <c r="M14" s="132"/>
      <c r="N14" s="132"/>
      <c r="O14" s="132"/>
      <c r="P14" s="132"/>
      <c r="Q14" s="132"/>
      <c r="R14" s="132"/>
      <c r="S14" s="31"/>
      <c r="U14" s="31"/>
      <c r="V14" s="31"/>
      <c r="W14" s="31"/>
      <c r="X14" s="31"/>
      <c r="Y14" s="31"/>
      <c r="Z14" s="31"/>
      <c r="AA14" s="31"/>
      <c r="AB14" s="31"/>
      <c r="AC14" s="31"/>
    </row>
    <row r="15" spans="1:29" ht="7.5" customHeight="1" x14ac:dyDescent="0.25">
      <c r="A15" s="31"/>
      <c r="B15" s="31"/>
      <c r="C15" s="31"/>
      <c r="D15" s="31"/>
      <c r="E15" s="31"/>
      <c r="F15" s="31"/>
      <c r="G15" s="31"/>
      <c r="H15" s="31"/>
      <c r="I15" s="31"/>
      <c r="J15" s="31"/>
      <c r="K15" s="31"/>
      <c r="L15" s="31"/>
      <c r="M15" s="31"/>
      <c r="N15" s="31"/>
      <c r="O15" s="31"/>
      <c r="P15" s="31"/>
      <c r="Q15" s="31"/>
      <c r="R15" s="31"/>
      <c r="S15" s="31"/>
    </row>
    <row r="16" spans="1:29" ht="15.6" x14ac:dyDescent="0.3">
      <c r="A16" s="31"/>
      <c r="B16" s="88" t="s">
        <v>14</v>
      </c>
      <c r="C16" s="2"/>
      <c r="D16" s="2"/>
      <c r="E16" s="31"/>
      <c r="F16" s="31"/>
      <c r="G16" s="31"/>
      <c r="H16" s="31"/>
      <c r="I16" s="31"/>
      <c r="J16" s="31"/>
      <c r="K16" s="31"/>
      <c r="L16" s="2"/>
      <c r="M16" s="31"/>
      <c r="N16" s="31"/>
      <c r="O16" s="31"/>
      <c r="P16" s="31"/>
      <c r="Q16" s="31"/>
      <c r="R16" s="31"/>
      <c r="S16" s="31"/>
    </row>
    <row r="17" spans="1:20" ht="7.5" customHeight="1" x14ac:dyDescent="0.25">
      <c r="A17" s="31"/>
      <c r="B17" s="31"/>
      <c r="C17" s="31"/>
      <c r="D17" s="31"/>
      <c r="E17" s="31"/>
      <c r="F17" s="31"/>
      <c r="G17" s="31"/>
      <c r="H17" s="31"/>
      <c r="I17" s="31"/>
      <c r="J17" s="31"/>
      <c r="K17" s="31"/>
      <c r="L17" s="31"/>
      <c r="M17" s="31"/>
      <c r="N17" s="31"/>
      <c r="O17" s="31"/>
      <c r="P17" s="31"/>
      <c r="Q17" s="31"/>
      <c r="R17" s="31"/>
      <c r="S17" s="31"/>
    </row>
    <row r="18" spans="1:20" ht="45" customHeight="1" x14ac:dyDescent="0.25">
      <c r="A18" s="31"/>
      <c r="B18" s="165"/>
      <c r="C18" s="165"/>
      <c r="D18" s="165"/>
      <c r="E18" s="189" t="s">
        <v>15</v>
      </c>
      <c r="F18" s="189"/>
      <c r="G18" s="189"/>
      <c r="H18" s="31"/>
      <c r="I18" s="90" t="str">
        <f>I7</f>
        <v>MAC Global Solar Energy Index</v>
      </c>
      <c r="J18" s="31"/>
      <c r="K18" s="31"/>
      <c r="L18" s="18" t="s">
        <v>16</v>
      </c>
      <c r="M18" s="31"/>
      <c r="N18" s="89" t="s">
        <v>17</v>
      </c>
      <c r="O18" s="31"/>
      <c r="P18" s="165" t="s">
        <v>18</v>
      </c>
      <c r="Q18" s="165"/>
      <c r="R18" s="165"/>
      <c r="S18" s="31"/>
    </row>
    <row r="19" spans="1:20" ht="7.5" customHeight="1" x14ac:dyDescent="0.25">
      <c r="A19" s="31"/>
      <c r="B19" s="31"/>
      <c r="C19" s="31"/>
      <c r="D19" s="31"/>
      <c r="E19" s="31"/>
      <c r="F19" s="31"/>
      <c r="G19" s="31"/>
      <c r="H19" s="31"/>
      <c r="I19" s="31"/>
      <c r="J19" s="31"/>
      <c r="K19" s="31"/>
      <c r="L19" s="31"/>
      <c r="M19" s="31"/>
      <c r="N19" s="31"/>
      <c r="O19" s="31"/>
      <c r="P19" s="31"/>
      <c r="Q19" s="31"/>
      <c r="R19" s="31"/>
      <c r="S19" s="31"/>
    </row>
    <row r="20" spans="1:20" ht="57" customHeight="1" x14ac:dyDescent="0.25">
      <c r="A20" s="31"/>
      <c r="B20" s="31"/>
      <c r="C20" s="31"/>
      <c r="D20" s="31"/>
      <c r="E20" s="214" t="s">
        <v>19</v>
      </c>
      <c r="F20" s="214"/>
      <c r="G20" s="215"/>
      <c r="H20" s="31"/>
      <c r="I20" s="29">
        <f>VLOOKUP(I18&amp;I9, 'DATABASE_SPACE '!A:CC, COLUMN(K1), FALSE)</f>
        <v>36.067837419328001</v>
      </c>
      <c r="J20" s="30"/>
      <c r="K20" s="31"/>
      <c r="L20" s="91" t="s">
        <v>20</v>
      </c>
      <c r="M20" s="31"/>
      <c r="N20" s="92" t="s">
        <v>21</v>
      </c>
      <c r="O20" s="31"/>
      <c r="P20" s="145" t="s">
        <v>22</v>
      </c>
      <c r="Q20" s="146"/>
      <c r="R20" s="147"/>
      <c r="S20" s="31"/>
    </row>
    <row r="21" spans="1:20" ht="7.5" customHeight="1" x14ac:dyDescent="0.25">
      <c r="A21" s="31"/>
      <c r="B21" s="31"/>
      <c r="C21" s="31"/>
      <c r="D21" s="31"/>
      <c r="E21" s="31"/>
      <c r="F21" s="31"/>
      <c r="G21" s="31"/>
      <c r="H21" s="31"/>
      <c r="I21" s="31"/>
      <c r="J21" s="31"/>
      <c r="K21" s="31"/>
      <c r="L21" s="31"/>
      <c r="M21" s="31"/>
      <c r="N21" s="31"/>
      <c r="O21" s="31"/>
      <c r="P21" s="124"/>
      <c r="Q21" s="124"/>
      <c r="R21" s="124"/>
      <c r="S21" s="31"/>
    </row>
    <row r="22" spans="1:20" ht="15" customHeight="1" x14ac:dyDescent="0.25">
      <c r="A22" s="31"/>
      <c r="B22" s="31"/>
      <c r="C22" s="31"/>
      <c r="D22" s="31"/>
      <c r="E22" s="31"/>
      <c r="F22" s="31"/>
      <c r="G22" s="31"/>
      <c r="H22" s="31"/>
      <c r="I22" s="31"/>
      <c r="J22" s="31"/>
      <c r="K22" s="31"/>
      <c r="L22" s="31"/>
      <c r="M22" s="31"/>
      <c r="N22" s="31"/>
      <c r="O22" s="31"/>
      <c r="P22" s="124"/>
      <c r="Q22" s="124"/>
      <c r="R22" s="124"/>
      <c r="S22" s="31"/>
    </row>
    <row r="23" spans="1:20" s="66" customFormat="1" ht="18.75" customHeight="1" x14ac:dyDescent="0.3">
      <c r="A23" s="65"/>
      <c r="B23" s="93" t="s">
        <v>23</v>
      </c>
      <c r="C23" s="31"/>
      <c r="D23" s="31"/>
      <c r="E23" s="31"/>
      <c r="F23" s="31"/>
      <c r="G23" s="31"/>
      <c r="H23" s="31"/>
      <c r="I23" s="31"/>
      <c r="J23" s="31"/>
      <c r="K23" s="31"/>
      <c r="L23" s="31"/>
      <c r="M23" s="31"/>
      <c r="N23" s="31"/>
      <c r="O23" s="31"/>
      <c r="P23" s="124"/>
      <c r="Q23" s="124"/>
      <c r="R23" s="124"/>
      <c r="S23" s="65"/>
      <c r="T23" s="63"/>
    </row>
    <row r="24" spans="1:20" s="66" customFormat="1" ht="7.5" customHeight="1" x14ac:dyDescent="0.25">
      <c r="A24" s="65"/>
      <c r="B24" s="31"/>
      <c r="C24" s="31"/>
      <c r="D24" s="31"/>
      <c r="E24" s="31"/>
      <c r="F24" s="31"/>
      <c r="G24" s="31"/>
      <c r="H24" s="31"/>
      <c r="I24" s="31"/>
      <c r="J24" s="31"/>
      <c r="K24" s="31"/>
      <c r="L24" s="31"/>
      <c r="M24" s="31"/>
      <c r="N24" s="31"/>
      <c r="O24" s="31"/>
      <c r="P24" s="124"/>
      <c r="Q24" s="124"/>
      <c r="R24" s="124"/>
      <c r="S24" s="65"/>
      <c r="T24" s="63"/>
    </row>
    <row r="25" spans="1:20" s="66" customFormat="1" ht="7.5" customHeight="1" x14ac:dyDescent="0.25">
      <c r="A25" s="65"/>
      <c r="B25" s="89"/>
      <c r="C25" s="89"/>
      <c r="D25" s="89"/>
      <c r="E25" s="31"/>
      <c r="F25" s="31"/>
      <c r="G25" s="31"/>
      <c r="H25" s="31"/>
      <c r="I25" s="94"/>
      <c r="J25" s="31"/>
      <c r="K25" s="31"/>
      <c r="L25" s="94"/>
      <c r="M25" s="31"/>
      <c r="N25" s="95"/>
      <c r="O25" s="31"/>
      <c r="P25" s="125"/>
      <c r="Q25" s="125"/>
      <c r="R25" s="125"/>
      <c r="S25" s="65"/>
    </row>
    <row r="26" spans="1:20" s="66" customFormat="1" ht="60" customHeight="1" x14ac:dyDescent="0.25">
      <c r="A26" s="65"/>
      <c r="B26" s="31"/>
      <c r="C26" s="31"/>
      <c r="D26" s="31"/>
      <c r="E26" s="201" t="s">
        <v>24</v>
      </c>
      <c r="F26" s="201"/>
      <c r="G26" s="202"/>
      <c r="H26" s="31"/>
      <c r="I26" s="29">
        <f>VLOOKUP(I18 &amp; I9, 'DATABASE_SPACE '!A:CC, COLUMN(N1), FALSE)</f>
        <v>40.986430536324001</v>
      </c>
      <c r="J26" s="31"/>
      <c r="K26" s="31"/>
      <c r="L26" s="96" t="s">
        <v>25</v>
      </c>
      <c r="M26" s="31"/>
      <c r="N26" s="92" t="s">
        <v>26</v>
      </c>
      <c r="O26" s="31"/>
      <c r="P26" s="145" t="s">
        <v>27</v>
      </c>
      <c r="Q26" s="146"/>
      <c r="R26" s="147"/>
      <c r="S26" s="65"/>
    </row>
    <row r="27" spans="1:20" s="66" customFormat="1" ht="6" customHeight="1" x14ac:dyDescent="0.25">
      <c r="A27" s="65"/>
      <c r="B27" s="31"/>
      <c r="C27" s="31"/>
      <c r="D27" s="31"/>
      <c r="E27" s="31"/>
      <c r="F27" s="31"/>
      <c r="G27" s="31"/>
      <c r="H27" s="31"/>
      <c r="I27" s="31"/>
      <c r="J27" s="31"/>
      <c r="K27" s="31"/>
      <c r="L27" s="31"/>
      <c r="M27" s="31"/>
      <c r="N27" s="31"/>
      <c r="O27" s="31"/>
      <c r="P27" s="124"/>
      <c r="Q27" s="124"/>
      <c r="R27" s="124"/>
      <c r="S27" s="65"/>
    </row>
    <row r="28" spans="1:20" s="66" customFormat="1" ht="6" customHeight="1" x14ac:dyDescent="0.25">
      <c r="A28" s="65"/>
      <c r="B28" s="31"/>
      <c r="C28" s="31"/>
      <c r="D28" s="31"/>
      <c r="E28" s="31"/>
      <c r="F28" s="31"/>
      <c r="G28" s="31"/>
      <c r="H28" s="31"/>
      <c r="I28" s="31"/>
      <c r="J28" s="31"/>
      <c r="K28" s="31"/>
      <c r="L28" s="31"/>
      <c r="M28" s="31"/>
      <c r="N28" s="31"/>
      <c r="O28" s="31"/>
      <c r="P28" s="124"/>
      <c r="Q28" s="124"/>
      <c r="R28" s="124"/>
      <c r="S28" s="65"/>
    </row>
    <row r="29" spans="1:20" s="66" customFormat="1" ht="121.5" customHeight="1" x14ac:dyDescent="0.25">
      <c r="A29" s="65"/>
      <c r="B29" s="31"/>
      <c r="C29" s="31"/>
      <c r="D29" s="31"/>
      <c r="E29" s="201" t="s">
        <v>28</v>
      </c>
      <c r="F29" s="201"/>
      <c r="G29" s="202"/>
      <c r="H29" s="31"/>
      <c r="I29" s="32">
        <f>VLOOKUP(I18 &amp; I9, 'DATABASE_SPACE '!A:CC, COLUMN(S1), FALSE)</f>
        <v>54.1492686219013</v>
      </c>
      <c r="J29" s="31"/>
      <c r="K29" s="31"/>
      <c r="L29" s="96" t="s">
        <v>29</v>
      </c>
      <c r="M29" s="31"/>
      <c r="N29" s="92" t="s">
        <v>30</v>
      </c>
      <c r="O29" s="31"/>
      <c r="P29" s="145" t="s">
        <v>31</v>
      </c>
      <c r="Q29" s="146"/>
      <c r="R29" s="147"/>
      <c r="S29" s="65"/>
    </row>
    <row r="30" spans="1:20" s="66" customFormat="1" ht="6" customHeight="1" x14ac:dyDescent="0.25">
      <c r="A30" s="65"/>
      <c r="B30" s="31"/>
      <c r="C30" s="31"/>
      <c r="D30" s="31"/>
      <c r="E30" s="31"/>
      <c r="F30" s="31"/>
      <c r="G30" s="31"/>
      <c r="H30" s="31"/>
      <c r="I30" s="31"/>
      <c r="J30" s="31"/>
      <c r="K30" s="31"/>
      <c r="L30" s="31"/>
      <c r="M30" s="31"/>
      <c r="N30" s="31"/>
      <c r="O30" s="31"/>
      <c r="P30" s="124"/>
      <c r="Q30" s="124"/>
      <c r="R30" s="124"/>
      <c r="S30" s="65"/>
    </row>
    <row r="31" spans="1:20" s="66" customFormat="1" ht="49.5" customHeight="1" x14ac:dyDescent="0.25">
      <c r="A31" s="65"/>
      <c r="B31" s="31"/>
      <c r="C31" s="31"/>
      <c r="D31" s="31"/>
      <c r="E31" s="203" t="s">
        <v>32</v>
      </c>
      <c r="F31" s="203"/>
      <c r="G31" s="204"/>
      <c r="H31" s="31"/>
      <c r="I31" s="33">
        <f>VLOOKUP(I18 &amp; I9, 'DATABASE_SPACE '!A:CC, COLUMN(T1), FALSE)</f>
        <v>0.94025430409279898</v>
      </c>
      <c r="J31" s="31"/>
      <c r="K31" s="31"/>
      <c r="L31" s="207" t="s">
        <v>33</v>
      </c>
      <c r="M31" s="31"/>
      <c r="N31" s="92" t="s">
        <v>34</v>
      </c>
      <c r="O31" s="31"/>
      <c r="P31" s="176" t="s">
        <v>35</v>
      </c>
      <c r="Q31" s="177"/>
      <c r="R31" s="178"/>
      <c r="S31" s="65"/>
    </row>
    <row r="32" spans="1:20" s="66" customFormat="1" ht="45.75" customHeight="1" x14ac:dyDescent="0.25">
      <c r="A32" s="65"/>
      <c r="B32" s="31"/>
      <c r="C32" s="31"/>
      <c r="D32" s="31"/>
      <c r="E32" s="205"/>
      <c r="F32" s="205"/>
      <c r="G32" s="206"/>
      <c r="H32" s="31"/>
      <c r="I32" s="34">
        <f>VLOOKUP(I18 &amp; I9, 'DATABASE_SPACE '!A:CC, COLUMN(U1), FALSE)</f>
        <v>29</v>
      </c>
      <c r="J32" s="31"/>
      <c r="K32" s="31"/>
      <c r="L32" s="208"/>
      <c r="M32" s="31"/>
      <c r="N32" s="92" t="s">
        <v>36</v>
      </c>
      <c r="O32" s="31"/>
      <c r="P32" s="179"/>
      <c r="Q32" s="180"/>
      <c r="R32" s="181"/>
      <c r="S32" s="65"/>
    </row>
    <row r="33" spans="1:20" s="66" customFormat="1" ht="6" customHeight="1" x14ac:dyDescent="0.25">
      <c r="A33" s="65"/>
      <c r="B33" s="31"/>
      <c r="C33" s="31"/>
      <c r="D33" s="31"/>
      <c r="E33" s="31"/>
      <c r="F33" s="31"/>
      <c r="G33" s="31"/>
      <c r="H33" s="31"/>
      <c r="I33" s="31"/>
      <c r="J33" s="31"/>
      <c r="K33" s="31"/>
      <c r="L33" s="31"/>
      <c r="M33" s="31"/>
      <c r="N33" s="31"/>
      <c r="O33" s="31"/>
      <c r="P33" s="124"/>
      <c r="Q33" s="124"/>
      <c r="R33" s="124"/>
      <c r="S33" s="65"/>
    </row>
    <row r="34" spans="1:20" s="66" customFormat="1" ht="84" customHeight="1" x14ac:dyDescent="0.25">
      <c r="A34" s="65"/>
      <c r="B34" s="31"/>
      <c r="C34" s="31"/>
      <c r="D34" s="31"/>
      <c r="E34" s="201" t="s">
        <v>37</v>
      </c>
      <c r="F34" s="201"/>
      <c r="G34" s="202"/>
      <c r="H34" s="31"/>
      <c r="I34" s="29">
        <f>VLOOKUP(I18 &amp; I9, 'DATABASE_SPACE '!A:CC, COLUMN(Z1), FALSE)</f>
        <v>398.76434943758602</v>
      </c>
      <c r="J34" s="31"/>
      <c r="K34" s="31"/>
      <c r="L34" s="207" t="s">
        <v>38</v>
      </c>
      <c r="M34" s="31"/>
      <c r="N34" s="92" t="s">
        <v>39</v>
      </c>
      <c r="O34" s="31"/>
      <c r="P34" s="176" t="s">
        <v>40</v>
      </c>
      <c r="Q34" s="177"/>
      <c r="R34" s="178"/>
      <c r="S34" s="65"/>
    </row>
    <row r="35" spans="1:20" s="66" customFormat="1" ht="31.5" hidden="1" customHeight="1" x14ac:dyDescent="0.25">
      <c r="A35" s="65"/>
      <c r="B35" s="31"/>
      <c r="C35" s="31"/>
      <c r="D35" s="31"/>
      <c r="E35" s="201"/>
      <c r="F35" s="201"/>
      <c r="G35" s="202"/>
      <c r="H35" s="31"/>
      <c r="I35" s="43" t="s">
        <v>41</v>
      </c>
      <c r="J35" s="31"/>
      <c r="K35" s="31"/>
      <c r="L35" s="208"/>
      <c r="M35" s="31"/>
      <c r="N35" s="92"/>
      <c r="O35" s="31"/>
      <c r="P35" s="179"/>
      <c r="Q35" s="180"/>
      <c r="R35" s="181"/>
      <c r="S35" s="65"/>
    </row>
    <row r="36" spans="1:20" s="66" customFormat="1" ht="6" customHeight="1" x14ac:dyDescent="0.25">
      <c r="A36" s="65"/>
      <c r="B36" s="31"/>
      <c r="C36" s="31"/>
      <c r="D36" s="31"/>
      <c r="E36" s="31"/>
      <c r="F36" s="31"/>
      <c r="G36" s="31"/>
      <c r="H36" s="31"/>
      <c r="I36" s="31"/>
      <c r="J36" s="31"/>
      <c r="K36" s="31"/>
      <c r="L36" s="31"/>
      <c r="M36" s="31"/>
      <c r="N36" s="31"/>
      <c r="O36" s="31"/>
      <c r="P36" s="124"/>
      <c r="Q36" s="124"/>
      <c r="R36" s="124"/>
      <c r="S36" s="65"/>
    </row>
    <row r="37" spans="1:20" s="66" customFormat="1" ht="23.25" customHeight="1" x14ac:dyDescent="0.25">
      <c r="A37" s="65"/>
      <c r="B37" s="31"/>
      <c r="C37" s="31"/>
      <c r="D37" s="31"/>
      <c r="E37" s="203" t="s">
        <v>42</v>
      </c>
      <c r="F37" s="203"/>
      <c r="G37" s="204"/>
      <c r="H37" s="31"/>
      <c r="I37" s="33">
        <f>VLOOKUP(I18 &amp; I9, 'DATABASE_SPACE '!A:CC, COLUMN(AB1), FALSE)</f>
        <v>0.72294064711996198</v>
      </c>
      <c r="J37" s="31"/>
      <c r="K37" s="31"/>
      <c r="L37" s="207" t="s">
        <v>43</v>
      </c>
      <c r="M37" s="31"/>
      <c r="N37" s="174" t="s">
        <v>44</v>
      </c>
      <c r="O37" s="31"/>
      <c r="P37" s="176" t="s">
        <v>45</v>
      </c>
      <c r="Q37" s="177"/>
      <c r="R37" s="178"/>
      <c r="S37" s="65"/>
    </row>
    <row r="38" spans="1:20" s="66" customFormat="1" ht="23.25" customHeight="1" x14ac:dyDescent="0.25">
      <c r="A38" s="65"/>
      <c r="B38" s="31"/>
      <c r="C38" s="31"/>
      <c r="D38" s="31"/>
      <c r="E38" s="209"/>
      <c r="F38" s="209"/>
      <c r="G38" s="210"/>
      <c r="H38" s="31"/>
      <c r="I38" s="34">
        <f>VLOOKUP(I18 &amp; I9, 'DATABASE_SPACE '!A:CC, COLUMN(AA1), FALSE)</f>
        <v>25</v>
      </c>
      <c r="J38" s="31"/>
      <c r="K38" s="31"/>
      <c r="L38" s="208"/>
      <c r="M38" s="31"/>
      <c r="N38" s="175"/>
      <c r="O38" s="31"/>
      <c r="P38" s="179"/>
      <c r="Q38" s="180"/>
      <c r="R38" s="181"/>
      <c r="S38" s="65"/>
    </row>
    <row r="39" spans="1:20" s="66" customFormat="1" ht="23.25" customHeight="1" x14ac:dyDescent="0.25">
      <c r="A39" s="65"/>
      <c r="B39" s="31"/>
      <c r="C39" s="31"/>
      <c r="D39" s="31"/>
      <c r="E39" s="209"/>
      <c r="F39" s="209"/>
      <c r="G39" s="210"/>
      <c r="H39" s="31"/>
      <c r="I39" s="33">
        <f>VLOOKUP(I18 &amp; I9, 'DATABASE_SPACE '!A:CC, COLUMN(AD1), FALSE)</f>
        <v>0.181301739763542</v>
      </c>
      <c r="J39" s="31"/>
      <c r="K39" s="31"/>
      <c r="L39" s="207" t="s">
        <v>46</v>
      </c>
      <c r="M39" s="31"/>
      <c r="N39" s="174" t="s">
        <v>47</v>
      </c>
      <c r="O39" s="31"/>
      <c r="P39" s="176" t="s">
        <v>48</v>
      </c>
      <c r="Q39" s="177"/>
      <c r="R39" s="178"/>
      <c r="S39" s="65"/>
    </row>
    <row r="40" spans="1:20" s="66" customFormat="1" ht="23.25" customHeight="1" x14ac:dyDescent="0.25">
      <c r="A40" s="65"/>
      <c r="B40" s="31"/>
      <c r="C40" s="31"/>
      <c r="D40" s="31"/>
      <c r="E40" s="209"/>
      <c r="F40" s="209"/>
      <c r="G40" s="210"/>
      <c r="H40" s="31"/>
      <c r="I40" s="34">
        <f>VLOOKUP(I18 &amp; I9, 'DATABASE_SPACE '!A:CC, COLUMN(AC1), FALSE)</f>
        <v>5</v>
      </c>
      <c r="J40" s="31"/>
      <c r="K40" s="31"/>
      <c r="L40" s="208"/>
      <c r="M40" s="31"/>
      <c r="N40" s="175"/>
      <c r="O40" s="31"/>
      <c r="P40" s="179"/>
      <c r="Q40" s="180"/>
      <c r="R40" s="181"/>
      <c r="S40" s="65"/>
    </row>
    <row r="41" spans="1:20" s="66" customFormat="1" ht="23.25" customHeight="1" x14ac:dyDescent="0.25">
      <c r="A41" s="65"/>
      <c r="B41" s="31"/>
      <c r="C41" s="31"/>
      <c r="D41" s="31"/>
      <c r="E41" s="209"/>
      <c r="F41" s="209"/>
      <c r="G41" s="210"/>
      <c r="H41" s="31"/>
      <c r="I41" s="33">
        <f>VLOOKUP(I18 &amp; I9, 'DATABASE_SPACE '!A:CC, COLUMN(AF1), FALSE)</f>
        <v>9.5757613116495097E-2</v>
      </c>
      <c r="J41" s="31"/>
      <c r="K41" s="31"/>
      <c r="L41" s="207" t="s">
        <v>49</v>
      </c>
      <c r="M41" s="31"/>
      <c r="N41" s="174" t="s">
        <v>50</v>
      </c>
      <c r="O41" s="31"/>
      <c r="P41" s="176" t="s">
        <v>51</v>
      </c>
      <c r="Q41" s="177"/>
      <c r="R41" s="178"/>
      <c r="S41" s="65"/>
    </row>
    <row r="42" spans="1:20" s="66" customFormat="1" ht="22.5" customHeight="1" x14ac:dyDescent="0.25">
      <c r="A42" s="65"/>
      <c r="B42" s="31"/>
      <c r="C42" s="31"/>
      <c r="D42" s="31"/>
      <c r="E42" s="205"/>
      <c r="F42" s="205"/>
      <c r="G42" s="206"/>
      <c r="H42" s="31"/>
      <c r="I42" s="34">
        <f>VLOOKUP(I18 &amp; I9, 'DATABASE_SPACE '!A:CC, COLUMN(AE1), FALSE)</f>
        <v>1</v>
      </c>
      <c r="J42" s="31"/>
      <c r="K42" s="31"/>
      <c r="L42" s="208"/>
      <c r="M42" s="31"/>
      <c r="N42" s="175"/>
      <c r="O42" s="31"/>
      <c r="P42" s="179"/>
      <c r="Q42" s="180"/>
      <c r="R42" s="181"/>
      <c r="S42" s="65"/>
    </row>
    <row r="43" spans="1:20" s="66" customFormat="1" ht="6" customHeight="1" x14ac:dyDescent="0.25">
      <c r="A43" s="65"/>
      <c r="B43" s="31"/>
      <c r="C43" s="31"/>
      <c r="D43" s="31"/>
      <c r="E43" s="31"/>
      <c r="F43" s="31"/>
      <c r="G43" s="31"/>
      <c r="H43" s="31"/>
      <c r="I43" s="31"/>
      <c r="J43" s="31"/>
      <c r="K43" s="31"/>
      <c r="L43" s="31"/>
      <c r="M43" s="31"/>
      <c r="N43" s="31"/>
      <c r="O43" s="31"/>
      <c r="P43" s="124"/>
      <c r="Q43" s="124"/>
      <c r="R43" s="124"/>
      <c r="S43" s="65"/>
    </row>
    <row r="44" spans="1:20" s="66" customFormat="1" ht="45" customHeight="1" x14ac:dyDescent="0.25">
      <c r="A44" s="65"/>
      <c r="B44" s="31"/>
      <c r="C44" s="31"/>
      <c r="D44" s="31"/>
      <c r="E44" s="203" t="s">
        <v>52</v>
      </c>
      <c r="F44" s="203"/>
      <c r="G44" s="204"/>
      <c r="H44" s="31"/>
      <c r="I44" s="33">
        <f>VLOOKUP(I18 &amp; I9, 'DATABASE_SPACE '!A:CC, COLUMN(V1), FALSE)</f>
        <v>6.8873153266650004E-4</v>
      </c>
      <c r="J44" s="31"/>
      <c r="K44" s="31"/>
      <c r="L44" s="207" t="s">
        <v>53</v>
      </c>
      <c r="M44" s="31"/>
      <c r="N44" s="92" t="s">
        <v>54</v>
      </c>
      <c r="O44" s="31"/>
      <c r="P44" s="176" t="s">
        <v>55</v>
      </c>
      <c r="Q44" s="177"/>
      <c r="R44" s="178"/>
      <c r="S44" s="65"/>
      <c r="T44" s="63"/>
    </row>
    <row r="45" spans="1:20" s="66" customFormat="1" ht="49.5" customHeight="1" x14ac:dyDescent="0.25">
      <c r="A45" s="65"/>
      <c r="B45" s="31"/>
      <c r="C45" s="31"/>
      <c r="D45" s="31"/>
      <c r="E45" s="205"/>
      <c r="F45" s="205"/>
      <c r="G45" s="206"/>
      <c r="H45" s="31"/>
      <c r="I45" s="34">
        <f>VLOOKUP(I18 &amp; I9, 'DATABASE_SPACE '!A:CC, COLUMN(W1), FALSE)</f>
        <v>2</v>
      </c>
      <c r="J45" s="31"/>
      <c r="K45" s="31"/>
      <c r="L45" s="208"/>
      <c r="M45" s="31"/>
      <c r="N45" s="92" t="s">
        <v>56</v>
      </c>
      <c r="O45" s="31"/>
      <c r="P45" s="179"/>
      <c r="Q45" s="180"/>
      <c r="R45" s="181"/>
      <c r="S45" s="65"/>
      <c r="T45" s="63"/>
    </row>
    <row r="46" spans="1:20" s="66" customFormat="1" ht="6" customHeight="1" x14ac:dyDescent="0.25">
      <c r="A46" s="65"/>
      <c r="B46" s="31"/>
      <c r="C46" s="31"/>
      <c r="D46" s="31"/>
      <c r="E46" s="31"/>
      <c r="F46" s="31"/>
      <c r="G46" s="31"/>
      <c r="H46" s="31"/>
      <c r="I46" s="31"/>
      <c r="J46" s="31"/>
      <c r="K46" s="31"/>
      <c r="L46" s="31"/>
      <c r="M46" s="31"/>
      <c r="N46" s="31"/>
      <c r="O46" s="31"/>
      <c r="P46" s="124"/>
      <c r="Q46" s="124"/>
      <c r="R46" s="124"/>
      <c r="S46" s="65"/>
      <c r="T46" s="63"/>
    </row>
    <row r="47" spans="1:20" ht="52.95" customHeight="1" x14ac:dyDescent="0.25">
      <c r="A47" s="31"/>
      <c r="B47" s="31"/>
      <c r="C47" s="31"/>
      <c r="D47" s="31"/>
      <c r="E47" s="203" t="s">
        <v>57</v>
      </c>
      <c r="F47" s="203"/>
      <c r="G47" s="204"/>
      <c r="H47" s="31"/>
      <c r="I47" s="33">
        <f>VLOOKUP(I18 &amp; I9, 'DATABASE_SPACE '!A:CC, COLUMN(AG1), FALSE)</f>
        <v>3.4632377753829498E-2</v>
      </c>
      <c r="J47" s="31"/>
      <c r="K47" s="31"/>
      <c r="L47" s="207" t="s">
        <v>58</v>
      </c>
      <c r="M47" s="31"/>
      <c r="N47" s="92" t="s">
        <v>59</v>
      </c>
      <c r="O47" s="31"/>
      <c r="P47" s="176" t="s">
        <v>60</v>
      </c>
      <c r="Q47" s="177"/>
      <c r="R47" s="178"/>
      <c r="S47" s="31"/>
    </row>
    <row r="48" spans="1:20" ht="57.6" customHeight="1" x14ac:dyDescent="0.25">
      <c r="A48" s="31"/>
      <c r="B48" s="31"/>
      <c r="C48" s="31"/>
      <c r="D48" s="31"/>
      <c r="E48" s="205"/>
      <c r="F48" s="205"/>
      <c r="G48" s="206"/>
      <c r="H48" s="31"/>
      <c r="I48" s="34">
        <f>VLOOKUP(I18 &amp; I9, 'DATABASE_SPACE '!A:CC, COLUMN(AH1), FALSE)</f>
        <v>16</v>
      </c>
      <c r="J48" s="31"/>
      <c r="K48" s="31"/>
      <c r="L48" s="208"/>
      <c r="M48" s="31"/>
      <c r="N48" s="92" t="s">
        <v>61</v>
      </c>
      <c r="O48" s="31"/>
      <c r="P48" s="179"/>
      <c r="Q48" s="180"/>
      <c r="R48" s="181"/>
      <c r="S48" s="31"/>
    </row>
    <row r="49" spans="1:19" ht="6" customHeight="1" x14ac:dyDescent="0.25">
      <c r="A49" s="31"/>
      <c r="B49" s="31"/>
      <c r="C49" s="31"/>
      <c r="D49" s="31"/>
      <c r="E49" s="31"/>
      <c r="F49" s="31"/>
      <c r="G49" s="31"/>
      <c r="H49" s="31"/>
      <c r="I49" s="31"/>
      <c r="J49" s="31"/>
      <c r="K49" s="31"/>
      <c r="L49" s="31"/>
      <c r="M49" s="31"/>
      <c r="N49" s="31"/>
      <c r="O49" s="31"/>
      <c r="P49" s="31"/>
      <c r="Q49" s="31"/>
      <c r="R49" s="31"/>
      <c r="S49" s="31"/>
    </row>
    <row r="50" spans="1:19" ht="14.25" customHeight="1" x14ac:dyDescent="0.25">
      <c r="A50" s="31"/>
      <c r="B50" s="65"/>
      <c r="C50" s="69"/>
      <c r="D50" s="69"/>
      <c r="E50" s="69"/>
      <c r="F50" s="69"/>
      <c r="G50" s="69"/>
      <c r="H50" s="97"/>
      <c r="I50" s="69"/>
      <c r="J50" s="31"/>
      <c r="K50" s="31"/>
      <c r="L50" s="31"/>
      <c r="M50" s="31"/>
      <c r="N50" s="31"/>
      <c r="O50" s="31"/>
      <c r="P50" s="31"/>
      <c r="Q50" s="31"/>
      <c r="R50" s="31"/>
      <c r="S50" s="31"/>
    </row>
    <row r="51" spans="1:19" ht="75" customHeight="1" x14ac:dyDescent="0.25">
      <c r="A51" s="62"/>
      <c r="B51" s="62"/>
      <c r="C51" s="62"/>
      <c r="D51" s="62"/>
      <c r="E51" s="62"/>
      <c r="F51" s="62"/>
      <c r="G51" s="62"/>
      <c r="H51" s="62"/>
      <c r="I51" s="62"/>
      <c r="J51" s="62"/>
      <c r="K51" s="62"/>
      <c r="L51" s="62"/>
      <c r="M51" s="62"/>
      <c r="N51" s="62"/>
      <c r="O51" s="62"/>
      <c r="P51" s="62"/>
      <c r="Q51" s="62"/>
      <c r="R51" s="62"/>
      <c r="S51" s="62"/>
    </row>
    <row r="52" spans="1:19" ht="15" customHeight="1" x14ac:dyDescent="0.25">
      <c r="A52" s="31"/>
      <c r="B52" s="31"/>
      <c r="C52" s="31"/>
      <c r="D52" s="31"/>
      <c r="E52" s="31"/>
      <c r="F52" s="31"/>
      <c r="G52" s="31"/>
      <c r="H52" s="31"/>
      <c r="I52" s="31"/>
      <c r="J52" s="31"/>
      <c r="K52" s="31"/>
      <c r="L52" s="31"/>
      <c r="M52" s="31"/>
      <c r="N52" s="31"/>
      <c r="O52" s="31"/>
      <c r="P52" s="31"/>
      <c r="Q52" s="31"/>
      <c r="R52" s="31"/>
      <c r="S52" s="31"/>
    </row>
    <row r="53" spans="1:19" ht="30.75" customHeight="1" x14ac:dyDescent="0.25">
      <c r="A53" s="31"/>
      <c r="B53" s="10" t="s">
        <v>0</v>
      </c>
      <c r="C53" s="64"/>
      <c r="D53" s="64"/>
      <c r="E53" s="31"/>
      <c r="F53" s="31"/>
      <c r="G53" s="31"/>
      <c r="H53" s="31"/>
      <c r="I53" s="31"/>
      <c r="J53" s="31"/>
      <c r="K53" s="31"/>
      <c r="L53" s="31"/>
      <c r="M53" s="31"/>
      <c r="N53" s="31"/>
      <c r="O53" s="31"/>
      <c r="P53" s="31"/>
      <c r="Q53" s="31"/>
      <c r="R53" s="11" t="s">
        <v>1</v>
      </c>
      <c r="S53" s="31"/>
    </row>
    <row r="54" spans="1:19" ht="15" customHeight="1" x14ac:dyDescent="0.25">
      <c r="A54" s="31"/>
      <c r="B54" s="76"/>
      <c r="C54" s="76"/>
      <c r="D54" s="76"/>
      <c r="E54" s="31"/>
      <c r="F54" s="31"/>
      <c r="G54" s="31"/>
      <c r="H54" s="31"/>
      <c r="I54" s="31"/>
      <c r="J54" s="31"/>
      <c r="K54" s="31"/>
      <c r="L54" s="31"/>
      <c r="M54" s="66"/>
      <c r="N54" s="31"/>
      <c r="O54" s="31"/>
      <c r="P54" s="31"/>
      <c r="Q54" s="31"/>
      <c r="R54" s="31"/>
      <c r="S54" s="31"/>
    </row>
    <row r="55" spans="1:19" ht="15" customHeight="1" x14ac:dyDescent="0.25">
      <c r="A55" s="31"/>
      <c r="B55" s="76"/>
      <c r="C55" s="76"/>
      <c r="D55" s="76"/>
      <c r="E55" s="31"/>
      <c r="F55" s="31"/>
      <c r="G55" s="31"/>
      <c r="H55" s="31"/>
      <c r="I55" s="31"/>
      <c r="J55" s="31"/>
      <c r="K55" s="31"/>
      <c r="L55" s="31"/>
      <c r="M55" s="31"/>
      <c r="Q55" s="31"/>
      <c r="R55" s="31"/>
      <c r="S55" s="31"/>
    </row>
    <row r="56" spans="1:19" ht="4.5" customHeight="1" x14ac:dyDescent="0.25">
      <c r="A56" s="31"/>
      <c r="B56" s="3"/>
      <c r="C56" s="3"/>
      <c r="D56" s="3"/>
      <c r="E56" s="3"/>
      <c r="F56" s="98"/>
      <c r="G56" s="98"/>
      <c r="H56" s="24"/>
      <c r="I56" s="99"/>
      <c r="J56" s="99"/>
      <c r="K56" s="31"/>
      <c r="L56" s="100"/>
      <c r="M56" s="80"/>
      <c r="Q56" s="31"/>
      <c r="R56" s="31"/>
      <c r="S56" s="31"/>
    </row>
    <row r="57" spans="1:19" ht="4.5" customHeight="1" x14ac:dyDescent="0.25">
      <c r="A57" s="31"/>
      <c r="B57" s="77"/>
      <c r="C57" s="77"/>
      <c r="D57" s="77"/>
      <c r="E57" s="78"/>
      <c r="F57" s="77"/>
      <c r="G57" s="77"/>
      <c r="H57" s="25"/>
      <c r="I57" s="25"/>
      <c r="J57" s="25"/>
      <c r="K57" s="31"/>
      <c r="L57" s="26"/>
      <c r="M57" s="80"/>
      <c r="Q57" s="31"/>
      <c r="R57" s="31"/>
      <c r="S57" s="31"/>
    </row>
    <row r="58" spans="1:19" ht="15" customHeight="1" x14ac:dyDescent="0.3">
      <c r="A58" s="31"/>
      <c r="B58" s="182" t="s">
        <v>10</v>
      </c>
      <c r="C58" s="183"/>
      <c r="D58" s="183"/>
      <c r="E58" s="183"/>
      <c r="F58" s="183"/>
      <c r="G58" s="184"/>
      <c r="H58" s="27"/>
      <c r="I58" s="101" t="str">
        <f>I7</f>
        <v>MAC Global Solar Energy Index</v>
      </c>
      <c r="J58" s="102"/>
      <c r="K58" s="103"/>
      <c r="L58" s="104"/>
      <c r="M58" s="105"/>
      <c r="Q58" s="31"/>
      <c r="R58" s="31"/>
      <c r="S58" s="31"/>
    </row>
    <row r="59" spans="1:19" ht="8.25" customHeight="1" x14ac:dyDescent="0.25">
      <c r="A59" s="31"/>
      <c r="B59" s="3"/>
      <c r="C59" s="3"/>
      <c r="D59" s="3"/>
      <c r="E59" s="4"/>
      <c r="F59" s="5"/>
      <c r="G59" s="3"/>
      <c r="H59" s="28"/>
      <c r="I59" s="26"/>
      <c r="J59" s="26"/>
      <c r="K59" s="26"/>
      <c r="L59" s="26"/>
      <c r="M59" s="80"/>
      <c r="Q59" s="106"/>
      <c r="R59" s="106"/>
      <c r="S59" s="31"/>
    </row>
    <row r="60" spans="1:19" ht="15" customHeight="1" x14ac:dyDescent="0.3">
      <c r="A60" s="31"/>
      <c r="B60" s="3"/>
      <c r="C60" s="3"/>
      <c r="D60" s="3"/>
      <c r="E60" s="4"/>
      <c r="F60" s="187" t="s">
        <v>62</v>
      </c>
      <c r="G60" s="188"/>
      <c r="H60" s="27"/>
      <c r="I60" s="107">
        <f>I9</f>
        <v>45737</v>
      </c>
      <c r="J60" s="82"/>
      <c r="K60" s="26"/>
      <c r="L60" s="26"/>
      <c r="M60" s="80"/>
      <c r="Q60" s="108"/>
      <c r="R60" s="109" t="s">
        <v>12</v>
      </c>
      <c r="S60" s="31"/>
    </row>
    <row r="61" spans="1:19" s="66" customFormat="1" ht="15" customHeight="1" x14ac:dyDescent="0.25">
      <c r="A61" s="31"/>
      <c r="B61" s="31"/>
      <c r="C61" s="31"/>
      <c r="D61" s="31"/>
      <c r="E61" s="31"/>
      <c r="F61" s="31"/>
      <c r="G61" s="31"/>
      <c r="H61" s="31"/>
      <c r="I61" s="31"/>
      <c r="J61" s="31"/>
      <c r="K61" s="31"/>
      <c r="L61" s="31"/>
      <c r="M61" s="31"/>
      <c r="N61" s="63"/>
      <c r="O61" s="63"/>
      <c r="P61" s="63"/>
      <c r="Q61" s="106"/>
      <c r="R61" s="110"/>
      <c r="S61" s="31"/>
    </row>
    <row r="62" spans="1:19" s="66" customFormat="1" ht="15" customHeight="1" x14ac:dyDescent="0.25">
      <c r="A62" s="31"/>
      <c r="B62" s="31"/>
      <c r="C62" s="31"/>
      <c r="D62" s="31"/>
      <c r="E62" s="31"/>
      <c r="F62" s="31"/>
      <c r="G62" s="31"/>
      <c r="H62" s="31"/>
      <c r="I62" s="31"/>
      <c r="J62" s="31"/>
      <c r="K62" s="31"/>
      <c r="L62" s="31"/>
      <c r="M62" s="31"/>
      <c r="N62" s="63"/>
      <c r="O62" s="63"/>
      <c r="P62" s="63"/>
      <c r="S62" s="31"/>
    </row>
    <row r="63" spans="1:19" s="66" customFormat="1" ht="18.75" customHeight="1" x14ac:dyDescent="0.3">
      <c r="A63" s="31"/>
      <c r="B63" s="111" t="s">
        <v>63</v>
      </c>
      <c r="C63" s="2"/>
      <c r="D63" s="2"/>
      <c r="E63" s="31"/>
      <c r="F63" s="31"/>
      <c r="G63" s="31"/>
      <c r="H63" s="31"/>
      <c r="I63" s="31"/>
      <c r="J63" s="31"/>
      <c r="K63" s="31"/>
      <c r="L63" s="2"/>
      <c r="M63" s="31"/>
      <c r="N63" s="63"/>
      <c r="S63" s="31"/>
    </row>
    <row r="64" spans="1:19" s="66" customFormat="1" ht="8.25" customHeight="1" x14ac:dyDescent="0.25">
      <c r="A64" s="31"/>
      <c r="B64" s="31"/>
      <c r="C64" s="31"/>
      <c r="D64" s="31"/>
      <c r="E64" s="31"/>
      <c r="F64" s="31"/>
      <c r="G64" s="31"/>
      <c r="H64" s="31"/>
      <c r="I64" s="31"/>
      <c r="J64" s="31"/>
      <c r="K64" s="31"/>
      <c r="L64" s="31"/>
      <c r="M64" s="31"/>
      <c r="N64" s="31"/>
      <c r="O64" s="31"/>
      <c r="P64" s="31"/>
      <c r="Q64" s="31"/>
      <c r="R64" s="31"/>
      <c r="S64" s="31"/>
    </row>
    <row r="65" spans="1:19" s="66" customFormat="1" ht="45" customHeight="1" x14ac:dyDescent="0.25">
      <c r="A65" s="31"/>
      <c r="B65" s="165"/>
      <c r="C65" s="165"/>
      <c r="D65" s="165"/>
      <c r="E65" s="189" t="s">
        <v>15</v>
      </c>
      <c r="F65" s="189"/>
      <c r="G65" s="189"/>
      <c r="H65" s="31"/>
      <c r="I65" s="90" t="str">
        <f>I18</f>
        <v>MAC Global Solar Energy Index</v>
      </c>
      <c r="J65" s="31"/>
      <c r="K65" s="31"/>
      <c r="L65" s="19" t="s">
        <v>16</v>
      </c>
      <c r="M65" s="31"/>
      <c r="N65" s="89" t="s">
        <v>64</v>
      </c>
      <c r="O65" s="31"/>
      <c r="P65" s="165" t="s">
        <v>18</v>
      </c>
      <c r="Q65" s="165"/>
      <c r="R65" s="165"/>
      <c r="S65" s="31"/>
    </row>
    <row r="66" spans="1:19" s="66" customFormat="1" ht="8.25" customHeight="1" x14ac:dyDescent="0.25">
      <c r="A66" s="31"/>
      <c r="B66" s="31"/>
      <c r="C66" s="31"/>
      <c r="D66" s="31"/>
      <c r="E66" s="31"/>
      <c r="F66" s="31"/>
      <c r="G66" s="31"/>
      <c r="H66" s="31"/>
      <c r="I66" s="31"/>
      <c r="J66" s="31"/>
      <c r="K66" s="31"/>
      <c r="L66" s="31"/>
      <c r="M66" s="31"/>
      <c r="N66" s="31"/>
      <c r="O66" s="31"/>
      <c r="P66" s="31"/>
      <c r="Q66" s="31"/>
      <c r="R66" s="31"/>
      <c r="S66" s="31"/>
    </row>
    <row r="67" spans="1:19" s="66" customFormat="1" ht="60" customHeight="1" x14ac:dyDescent="0.25">
      <c r="A67" s="31"/>
      <c r="B67" s="31"/>
      <c r="C67" s="31"/>
      <c r="D67" s="31"/>
      <c r="E67" s="143" t="s">
        <v>65</v>
      </c>
      <c r="F67" s="143"/>
      <c r="G67" s="144"/>
      <c r="H67" s="31"/>
      <c r="I67" s="32">
        <f>VLOOKUP(I18 &amp; I9, 'DATABASE_SPACE '!A:CC, COLUMN(AK1), FALSE)</f>
        <v>32.547742136438998</v>
      </c>
      <c r="J67" s="31"/>
      <c r="K67" s="31"/>
      <c r="L67" s="112" t="s">
        <v>66</v>
      </c>
      <c r="M67" s="31"/>
      <c r="N67" s="92" t="s">
        <v>67</v>
      </c>
      <c r="O67" s="31"/>
      <c r="P67" s="145" t="s">
        <v>68</v>
      </c>
      <c r="Q67" s="146"/>
      <c r="R67" s="147"/>
      <c r="S67" s="31"/>
    </row>
    <row r="68" spans="1:19" s="66" customFormat="1" ht="8.25" customHeight="1" x14ac:dyDescent="0.25">
      <c r="A68" s="31"/>
      <c r="B68" s="31"/>
      <c r="C68" s="31"/>
      <c r="D68" s="31"/>
      <c r="E68" s="113"/>
      <c r="F68" s="113"/>
      <c r="G68" s="113"/>
      <c r="H68" s="31"/>
      <c r="I68" s="31"/>
      <c r="J68" s="31"/>
      <c r="K68" s="31"/>
      <c r="L68" s="31"/>
      <c r="M68" s="31"/>
      <c r="N68" s="31"/>
      <c r="O68" s="31"/>
      <c r="P68" s="124"/>
      <c r="Q68" s="124"/>
      <c r="R68" s="124"/>
      <c r="S68" s="31"/>
    </row>
    <row r="69" spans="1:19" s="66" customFormat="1" ht="46.2" customHeight="1" x14ac:dyDescent="0.25">
      <c r="A69" s="65"/>
      <c r="B69" s="31"/>
      <c r="C69" s="31"/>
      <c r="D69" s="31"/>
      <c r="E69" s="139" t="s">
        <v>69</v>
      </c>
      <c r="F69" s="139"/>
      <c r="G69" s="140"/>
      <c r="H69" s="31"/>
      <c r="I69" s="33">
        <f>VLOOKUP(I18 &amp; I9, 'DATABASE_SPACE '!A:CC, COLUMN(AT1), FALSE)</f>
        <v>0</v>
      </c>
      <c r="J69" s="31"/>
      <c r="K69" s="31"/>
      <c r="L69" s="172" t="s">
        <v>70</v>
      </c>
      <c r="M69" s="31"/>
      <c r="N69" s="174" t="s">
        <v>71</v>
      </c>
      <c r="O69" s="31"/>
      <c r="P69" s="200" t="s">
        <v>247</v>
      </c>
      <c r="Q69" s="177"/>
      <c r="R69" s="178"/>
      <c r="S69" s="65"/>
    </row>
    <row r="70" spans="1:19" s="66" customFormat="1" ht="33.75" customHeight="1" x14ac:dyDescent="0.25">
      <c r="A70" s="65"/>
      <c r="B70" s="31"/>
      <c r="C70" s="31"/>
      <c r="D70" s="31"/>
      <c r="E70" s="141"/>
      <c r="F70" s="141"/>
      <c r="G70" s="142"/>
      <c r="H70" s="31"/>
      <c r="I70" s="34">
        <f>VLOOKUP(I18 &amp; I9, 'DATABASE_SPACE '!A:CC, COLUMN(AU1), FALSE)</f>
        <v>0</v>
      </c>
      <c r="J70" s="31"/>
      <c r="K70" s="31"/>
      <c r="L70" s="173"/>
      <c r="M70" s="31"/>
      <c r="N70" s="175"/>
      <c r="O70" s="31"/>
      <c r="P70" s="179"/>
      <c r="Q70" s="180"/>
      <c r="R70" s="181"/>
      <c r="S70" s="65"/>
    </row>
    <row r="71" spans="1:19" s="66" customFormat="1" ht="8.25" customHeight="1" x14ac:dyDescent="0.25">
      <c r="A71" s="65"/>
      <c r="B71" s="31"/>
      <c r="C71" s="31"/>
      <c r="D71" s="31"/>
      <c r="E71" s="31"/>
      <c r="F71" s="31"/>
      <c r="G71" s="31"/>
      <c r="H71" s="31"/>
      <c r="I71" s="31"/>
      <c r="J71" s="31"/>
      <c r="K71" s="31"/>
      <c r="L71" s="31"/>
      <c r="M71" s="31"/>
      <c r="N71" s="31"/>
      <c r="O71" s="31"/>
      <c r="P71" s="124"/>
      <c r="Q71" s="124"/>
      <c r="R71" s="124"/>
      <c r="S71" s="65"/>
    </row>
    <row r="72" spans="1:19" s="66" customFormat="1" ht="27" customHeight="1" x14ac:dyDescent="0.25">
      <c r="A72" s="65"/>
      <c r="B72" s="31"/>
      <c r="C72" s="31"/>
      <c r="D72" s="31"/>
      <c r="E72" s="139" t="s">
        <v>72</v>
      </c>
      <c r="F72" s="139"/>
      <c r="G72" s="140"/>
      <c r="H72" s="31"/>
      <c r="I72" s="33">
        <f>VLOOKUP(I18 &amp; I9, 'DATABASE_SPACE '!A:CC, COLUMN(AV1), FALSE)</f>
        <v>0</v>
      </c>
      <c r="J72" s="31"/>
      <c r="K72" s="31"/>
      <c r="L72" s="172" t="s">
        <v>73</v>
      </c>
      <c r="M72" s="31"/>
      <c r="N72" s="174" t="s">
        <v>74</v>
      </c>
      <c r="O72" s="31"/>
      <c r="P72" s="176" t="s">
        <v>75</v>
      </c>
      <c r="Q72" s="177"/>
      <c r="R72" s="178"/>
      <c r="S72" s="65"/>
    </row>
    <row r="73" spans="1:19" s="66" customFormat="1" ht="27" customHeight="1" x14ac:dyDescent="0.25">
      <c r="A73" s="65"/>
      <c r="B73" s="31"/>
      <c r="C73" s="31"/>
      <c r="D73" s="31"/>
      <c r="E73" s="141"/>
      <c r="F73" s="141"/>
      <c r="G73" s="142"/>
      <c r="H73" s="31"/>
      <c r="I73" s="34">
        <f>VLOOKUP(I18 &amp; I9, 'DATABASE_SPACE '!A:CC, COLUMN(AW1), FALSE)</f>
        <v>0</v>
      </c>
      <c r="J73" s="31"/>
      <c r="K73" s="31"/>
      <c r="L73" s="173"/>
      <c r="M73" s="31"/>
      <c r="N73" s="175"/>
      <c r="O73" s="31"/>
      <c r="P73" s="179"/>
      <c r="Q73" s="180"/>
      <c r="R73" s="181"/>
      <c r="S73" s="65"/>
    </row>
    <row r="74" spans="1:19" s="66" customFormat="1" ht="8.25" customHeight="1" x14ac:dyDescent="0.25">
      <c r="A74" s="65"/>
      <c r="B74" s="31"/>
      <c r="C74" s="31"/>
      <c r="D74" s="31"/>
      <c r="E74" s="31"/>
      <c r="F74" s="31"/>
      <c r="G74" s="31"/>
      <c r="H74" s="31"/>
      <c r="I74" s="31"/>
      <c r="J74" s="31"/>
      <c r="K74" s="31"/>
      <c r="L74" s="31"/>
      <c r="M74" s="31"/>
      <c r="N74" s="31"/>
      <c r="O74" s="31"/>
      <c r="P74" s="124"/>
      <c r="Q74" s="124"/>
      <c r="R74" s="124"/>
      <c r="S74" s="65"/>
    </row>
    <row r="75" spans="1:19" s="66" customFormat="1" ht="38.25" hidden="1" customHeight="1" x14ac:dyDescent="0.25">
      <c r="A75" s="65"/>
      <c r="B75" s="31"/>
      <c r="C75" s="31"/>
      <c r="D75" s="31"/>
      <c r="E75" s="139" t="s">
        <v>76</v>
      </c>
      <c r="F75" s="139"/>
      <c r="G75" s="140"/>
      <c r="H75" s="31"/>
      <c r="I75" s="33">
        <f>VLOOKUP(I18 &amp; I9, 'DATABASE_SPACE '!A:CC, COLUMN(AN1), FALSE)</f>
        <v>0</v>
      </c>
      <c r="J75" s="31"/>
      <c r="K75" s="31"/>
      <c r="L75" s="172" t="s">
        <v>77</v>
      </c>
      <c r="M75" s="31"/>
      <c r="N75" s="174" t="s">
        <v>78</v>
      </c>
      <c r="O75" s="31"/>
      <c r="P75" s="192" t="s">
        <v>79</v>
      </c>
      <c r="Q75" s="193"/>
      <c r="R75" s="194"/>
      <c r="S75" s="65"/>
    </row>
    <row r="76" spans="1:19" s="66" customFormat="1" ht="38.25" hidden="1" customHeight="1" x14ac:dyDescent="0.25">
      <c r="A76" s="65"/>
      <c r="B76" s="31"/>
      <c r="C76" s="31"/>
      <c r="D76" s="31"/>
      <c r="E76" s="190"/>
      <c r="F76" s="190"/>
      <c r="G76" s="191"/>
      <c r="H76" s="31"/>
      <c r="I76" s="34">
        <f>VLOOKUP(I18 &amp; I9, 'DATABASE_SPACE '!A:CC, COLUMN(AO1), FALSE)</f>
        <v>0</v>
      </c>
      <c r="J76" s="31"/>
      <c r="K76" s="31"/>
      <c r="L76" s="173"/>
      <c r="M76" s="31"/>
      <c r="N76" s="175"/>
      <c r="O76" s="31"/>
      <c r="P76" s="195"/>
      <c r="Q76" s="196"/>
      <c r="R76" s="197"/>
      <c r="S76" s="65"/>
    </row>
    <row r="77" spans="1:19" s="66" customFormat="1" ht="59.4" customHeight="1" x14ac:dyDescent="0.25">
      <c r="A77" s="65"/>
      <c r="B77" s="31"/>
      <c r="C77" s="31"/>
      <c r="D77" s="31"/>
      <c r="E77" s="190"/>
      <c r="F77" s="190"/>
      <c r="G77" s="191"/>
      <c r="H77" s="31"/>
      <c r="I77" s="33">
        <f>VLOOKUP(I18 &amp; I9, 'DATABASE_SPACE '!A:CC, COLUMN(AP1), FALSE)</f>
        <v>0</v>
      </c>
      <c r="J77" s="31"/>
      <c r="K77" s="31"/>
      <c r="L77" s="172" t="s">
        <v>80</v>
      </c>
      <c r="M77" s="31"/>
      <c r="N77" s="174" t="s">
        <v>81</v>
      </c>
      <c r="O77" s="31"/>
      <c r="P77" s="176" t="s">
        <v>82</v>
      </c>
      <c r="Q77" s="177"/>
      <c r="R77" s="178"/>
      <c r="S77" s="65"/>
    </row>
    <row r="78" spans="1:19" s="66" customFormat="1" ht="59.4" customHeight="1" x14ac:dyDescent="0.25">
      <c r="A78" s="65"/>
      <c r="B78" s="31"/>
      <c r="C78" s="31"/>
      <c r="D78" s="31"/>
      <c r="E78" s="141"/>
      <c r="F78" s="141"/>
      <c r="G78" s="142"/>
      <c r="H78" s="31"/>
      <c r="I78" s="34">
        <f>VLOOKUP(I18 &amp; I9, 'DATABASE_SPACE '!A:CC, COLUMN(AQ1), FALSE)</f>
        <v>0</v>
      </c>
      <c r="J78" s="31"/>
      <c r="K78" s="31"/>
      <c r="L78" s="173"/>
      <c r="M78" s="31"/>
      <c r="N78" s="175"/>
      <c r="O78" s="31"/>
      <c r="P78" s="179"/>
      <c r="Q78" s="180"/>
      <c r="R78" s="181"/>
      <c r="S78" s="65"/>
    </row>
    <row r="79" spans="1:19" s="66" customFormat="1" ht="8.25" customHeight="1" x14ac:dyDescent="0.25">
      <c r="A79" s="65"/>
      <c r="B79" s="31"/>
      <c r="C79" s="31"/>
      <c r="D79" s="31"/>
      <c r="E79" s="31"/>
      <c r="F79" s="31"/>
      <c r="G79" s="31"/>
      <c r="H79" s="31"/>
      <c r="I79" s="31"/>
      <c r="J79" s="31"/>
      <c r="K79" s="31"/>
      <c r="L79" s="31"/>
      <c r="M79" s="31"/>
      <c r="N79" s="31"/>
      <c r="O79" s="31"/>
      <c r="P79" s="124"/>
      <c r="Q79" s="124"/>
      <c r="R79" s="124"/>
      <c r="S79" s="65"/>
    </row>
    <row r="80" spans="1:19" s="66" customFormat="1" ht="76.2" customHeight="1" x14ac:dyDescent="0.25">
      <c r="A80" s="65"/>
      <c r="B80" s="31"/>
      <c r="C80" s="31"/>
      <c r="D80" s="31"/>
      <c r="E80" s="143" t="s">
        <v>83</v>
      </c>
      <c r="F80" s="143"/>
      <c r="G80" s="144"/>
      <c r="H80" s="31"/>
      <c r="I80" s="33">
        <f>VLOOKUP(I18 &amp; I9, 'DATABASE_SPACE '!A:CH, COLUMN(CE1), FALSE)</f>
        <v>0.99999999999999001</v>
      </c>
      <c r="J80" s="31"/>
      <c r="K80" s="31"/>
      <c r="L80" s="112" t="s">
        <v>84</v>
      </c>
      <c r="M80" s="31"/>
      <c r="N80" s="114" t="s">
        <v>85</v>
      </c>
      <c r="O80" s="31"/>
      <c r="P80" s="145" t="s">
        <v>82</v>
      </c>
      <c r="Q80" s="146"/>
      <c r="R80" s="147"/>
      <c r="S80" s="65"/>
    </row>
    <row r="81" spans="1:19" s="66" customFormat="1" ht="22.2" hidden="1" customHeight="1" x14ac:dyDescent="0.25">
      <c r="A81" s="65"/>
      <c r="B81" s="31"/>
      <c r="C81" s="31"/>
      <c r="D81" s="31"/>
      <c r="E81" s="143"/>
      <c r="F81" s="143"/>
      <c r="G81" s="144"/>
      <c r="H81" s="31"/>
      <c r="I81" s="41">
        <f>VLOOKUP(I18 &amp; I9, 'DATABASE_SPACE '!A:CC, COLUMN(BX1), FALSE)</f>
        <v>0.90424238688349001</v>
      </c>
      <c r="J81" s="42"/>
      <c r="K81" s="31"/>
      <c r="L81" s="115" t="s">
        <v>86</v>
      </c>
      <c r="M81" s="31"/>
      <c r="N81" s="114"/>
      <c r="O81" s="31"/>
      <c r="P81" s="145"/>
      <c r="Q81" s="146"/>
      <c r="R81" s="147"/>
      <c r="S81" s="65"/>
    </row>
    <row r="82" spans="1:19" s="66" customFormat="1" ht="22.5" hidden="1" customHeight="1" x14ac:dyDescent="0.25">
      <c r="A82" s="65"/>
      <c r="B82" s="31"/>
      <c r="C82" s="31"/>
      <c r="D82" s="31"/>
      <c r="E82" s="143"/>
      <c r="F82" s="143"/>
      <c r="G82" s="144"/>
      <c r="H82" s="31"/>
      <c r="I82" s="33">
        <f>VLOOKUP(I18 &amp; I9, 'DATABASE_SPACE '!A:CC, COLUMN(BW1), FALSE)</f>
        <v>23.915313170443</v>
      </c>
      <c r="J82" s="40"/>
      <c r="K82" s="31"/>
      <c r="L82" s="115" t="s">
        <v>87</v>
      </c>
      <c r="M82" s="31"/>
      <c r="N82" s="114"/>
      <c r="O82" s="31"/>
      <c r="P82" s="145"/>
      <c r="Q82" s="146"/>
      <c r="R82" s="147"/>
      <c r="S82" s="65"/>
    </row>
    <row r="83" spans="1:19" s="66" customFormat="1" ht="8.4" customHeight="1" x14ac:dyDescent="0.25">
      <c r="A83" s="65"/>
      <c r="B83" s="31"/>
      <c r="C83" s="31"/>
      <c r="D83" s="31"/>
      <c r="E83" s="31"/>
      <c r="F83" s="31"/>
      <c r="G83" s="31"/>
      <c r="H83" s="31"/>
      <c r="I83" s="31"/>
      <c r="J83" s="31"/>
      <c r="K83" s="31"/>
      <c r="L83" s="31"/>
      <c r="M83" s="31"/>
      <c r="N83" s="31"/>
      <c r="O83" s="31"/>
      <c r="P83" s="124"/>
      <c r="Q83" s="124"/>
      <c r="R83" s="124"/>
      <c r="S83" s="65"/>
    </row>
    <row r="84" spans="1:19" s="66" customFormat="1" ht="67.2" customHeight="1" x14ac:dyDescent="0.25">
      <c r="A84" s="65"/>
      <c r="B84" s="31"/>
      <c r="C84" s="31"/>
      <c r="D84" s="31"/>
      <c r="E84" s="143" t="s">
        <v>88</v>
      </c>
      <c r="F84" s="143"/>
      <c r="G84" s="144"/>
      <c r="H84" s="31"/>
      <c r="I84" s="32">
        <f>VLOOKUP(I18 &amp; I9, 'DATABASE_SPACE '!A:CC, COLUMN(BJ1), FALSE)</f>
        <v>32.547742136438998</v>
      </c>
      <c r="J84" s="31"/>
      <c r="K84" s="31"/>
      <c r="L84" s="112" t="s">
        <v>89</v>
      </c>
      <c r="M84" s="31"/>
      <c r="N84" s="114" t="s">
        <v>90</v>
      </c>
      <c r="O84" s="31"/>
      <c r="P84" s="145" t="s">
        <v>91</v>
      </c>
      <c r="Q84" s="146"/>
      <c r="R84" s="147"/>
      <c r="S84" s="65"/>
    </row>
    <row r="85" spans="1:19" s="66" customFormat="1" ht="23.25" hidden="1" customHeight="1" x14ac:dyDescent="0.25">
      <c r="A85" s="65"/>
      <c r="B85" s="31"/>
      <c r="C85" s="31"/>
      <c r="D85" s="31"/>
      <c r="E85" s="143"/>
      <c r="F85" s="143"/>
      <c r="G85" s="144"/>
      <c r="H85" s="31"/>
      <c r="I85" s="41">
        <f>VLOOKUP(I18 &amp; I9, 'DATABASE_SPACE '!A:CC, COLUMN(BH1), FALSE)</f>
        <v>40.986430536324001</v>
      </c>
      <c r="J85" s="42"/>
      <c r="K85" s="31"/>
      <c r="L85" s="115" t="s">
        <v>86</v>
      </c>
      <c r="M85" s="31"/>
      <c r="N85" s="114"/>
      <c r="O85" s="31"/>
      <c r="P85" s="145"/>
      <c r="Q85" s="146"/>
      <c r="R85" s="147"/>
      <c r="S85" s="65"/>
    </row>
    <row r="86" spans="1:19" s="66" customFormat="1" ht="23.25" hidden="1" customHeight="1" x14ac:dyDescent="0.25">
      <c r="A86" s="65"/>
      <c r="B86" s="31"/>
      <c r="C86" s="31"/>
      <c r="D86" s="31"/>
      <c r="E86" s="143"/>
      <c r="F86" s="143"/>
      <c r="G86" s="144"/>
      <c r="H86" s="31"/>
      <c r="I86" s="33">
        <f>VLOOKUP(I18 &amp; I9, 'DATABASE_SPACE '!A:CC, COLUMN(BF1), FALSE)</f>
        <v>0</v>
      </c>
      <c r="J86" s="40"/>
      <c r="K86" s="31"/>
      <c r="L86" s="115" t="s">
        <v>87</v>
      </c>
      <c r="M86" s="31"/>
      <c r="N86" s="114"/>
      <c r="O86" s="31"/>
      <c r="P86" s="145"/>
      <c r="Q86" s="146"/>
      <c r="R86" s="147"/>
      <c r="S86" s="65"/>
    </row>
    <row r="87" spans="1:19" s="66" customFormat="1" ht="8.25" customHeight="1" x14ac:dyDescent="0.25">
      <c r="A87" s="65"/>
      <c r="B87" s="31"/>
      <c r="C87" s="31"/>
      <c r="D87" s="31"/>
      <c r="E87" s="31"/>
      <c r="F87" s="31"/>
      <c r="G87" s="31"/>
      <c r="H87" s="31"/>
      <c r="I87" s="31"/>
      <c r="J87" s="31"/>
      <c r="K87" s="31"/>
      <c r="L87" s="31"/>
      <c r="M87" s="31"/>
      <c r="N87" s="31"/>
      <c r="O87" s="31"/>
      <c r="P87" s="124"/>
      <c r="Q87" s="124"/>
      <c r="R87" s="124"/>
      <c r="S87" s="65"/>
    </row>
    <row r="88" spans="1:19" s="66" customFormat="1" ht="107.25" customHeight="1" x14ac:dyDescent="0.25">
      <c r="A88" s="65"/>
      <c r="B88" s="31"/>
      <c r="C88" s="31"/>
      <c r="D88" s="31"/>
      <c r="E88" s="143" t="s">
        <v>92</v>
      </c>
      <c r="F88" s="143"/>
      <c r="G88" s="144"/>
      <c r="H88" s="31"/>
      <c r="I88" s="32">
        <f>VLOOKUP(I18 &amp; I9, 'DATABASE_SPACE '!A:CC, COLUMN(BG1), FALSE)</f>
        <v>36.067837419328001</v>
      </c>
      <c r="J88" s="31"/>
      <c r="K88" s="31"/>
      <c r="L88" s="112" t="s">
        <v>93</v>
      </c>
      <c r="M88" s="31"/>
      <c r="N88" s="114" t="s">
        <v>94</v>
      </c>
      <c r="O88" s="31"/>
      <c r="P88" s="145" t="s">
        <v>95</v>
      </c>
      <c r="Q88" s="146"/>
      <c r="R88" s="147"/>
      <c r="S88" s="65"/>
    </row>
    <row r="89" spans="1:19" s="66" customFormat="1" ht="22.5" hidden="1" customHeight="1" x14ac:dyDescent="0.25">
      <c r="A89" s="65"/>
      <c r="B89" s="31"/>
      <c r="C89" s="31"/>
      <c r="D89" s="31"/>
      <c r="E89" s="143"/>
      <c r="F89" s="143"/>
      <c r="G89" s="144"/>
      <c r="H89" s="31"/>
      <c r="I89" s="41">
        <f>VLOOKUP(I18 &amp; I9, 'DATABASE_SPACE '!A:CC, COLUMN(BD1), FALSE)</f>
        <v>1</v>
      </c>
      <c r="J89" s="42"/>
      <c r="K89" s="31"/>
      <c r="L89" s="115" t="s">
        <v>86</v>
      </c>
      <c r="M89" s="31"/>
      <c r="N89" s="114"/>
      <c r="O89" s="31"/>
      <c r="P89" s="145"/>
      <c r="Q89" s="146"/>
      <c r="R89" s="147"/>
      <c r="S89" s="65"/>
    </row>
    <row r="90" spans="1:19" s="66" customFormat="1" ht="22.5" hidden="1" customHeight="1" x14ac:dyDescent="0.25">
      <c r="A90" s="65"/>
      <c r="B90" s="31"/>
      <c r="C90" s="31"/>
      <c r="D90" s="31"/>
      <c r="E90" s="143"/>
      <c r="F90" s="143"/>
      <c r="G90" s="144"/>
      <c r="H90" s="31"/>
      <c r="I90" s="33">
        <f>VLOOKUP(I18 &amp; I9, 'DATABASE_SPACE '!A:CC, COLUMN(BC1), FALSE)</f>
        <v>31</v>
      </c>
      <c r="J90" s="40"/>
      <c r="K90" s="31"/>
      <c r="L90" s="115" t="s">
        <v>87</v>
      </c>
      <c r="M90" s="31"/>
      <c r="N90" s="114"/>
      <c r="O90" s="31"/>
      <c r="P90" s="145"/>
      <c r="Q90" s="146"/>
      <c r="R90" s="147"/>
      <c r="S90" s="65"/>
    </row>
    <row r="91" spans="1:19" s="66" customFormat="1" ht="8.25" customHeight="1" x14ac:dyDescent="0.25">
      <c r="A91" s="65"/>
      <c r="B91" s="31"/>
      <c r="C91" s="31"/>
      <c r="D91" s="31"/>
      <c r="E91" s="31"/>
      <c r="F91" s="31"/>
      <c r="G91" s="31"/>
      <c r="H91" s="31"/>
      <c r="I91" s="31"/>
      <c r="J91" s="31"/>
      <c r="K91" s="31"/>
      <c r="L91" s="31"/>
      <c r="M91" s="31"/>
      <c r="N91" s="31"/>
      <c r="O91" s="31"/>
      <c r="P91" s="124"/>
      <c r="Q91" s="124"/>
      <c r="R91" s="124"/>
      <c r="S91" s="65"/>
    </row>
    <row r="92" spans="1:19" s="66" customFormat="1" ht="99.75" customHeight="1" x14ac:dyDescent="0.25">
      <c r="A92" s="65"/>
      <c r="B92" s="31"/>
      <c r="C92" s="31"/>
      <c r="D92" s="31"/>
      <c r="E92" s="143" t="s">
        <v>96</v>
      </c>
      <c r="F92" s="143"/>
      <c r="G92" s="144"/>
      <c r="H92" s="31"/>
      <c r="I92" s="32">
        <f>VLOOKUP(I18 &amp; I9, 'DATABASE_SPACE '!A:CC, COLUMN(BM1), FALSE)</f>
        <v>30</v>
      </c>
      <c r="J92" s="31"/>
      <c r="K92" s="31"/>
      <c r="L92" s="121" t="s">
        <v>97</v>
      </c>
      <c r="M92" s="31"/>
      <c r="N92" s="114" t="s">
        <v>98</v>
      </c>
      <c r="O92" s="31"/>
      <c r="P92" s="148" t="s">
        <v>99</v>
      </c>
      <c r="Q92" s="146"/>
      <c r="R92" s="147"/>
      <c r="S92" s="65"/>
    </row>
    <row r="93" spans="1:19" s="66" customFormat="1" ht="22.5" hidden="1" customHeight="1" x14ac:dyDescent="0.3">
      <c r="A93" s="65"/>
      <c r="B93" s="31"/>
      <c r="C93" s="116"/>
      <c r="D93" s="31"/>
      <c r="E93" s="143"/>
      <c r="F93" s="143"/>
      <c r="G93" s="144"/>
      <c r="H93" s="31"/>
      <c r="I93" s="41">
        <f>VLOOKUP(I18 &amp; I9, 'DATABASE_SPACE '!A:CC, COLUMN(BJ1), FALSE)</f>
        <v>32.547742136438998</v>
      </c>
      <c r="J93" s="42"/>
      <c r="K93" s="31"/>
      <c r="L93" s="115" t="s">
        <v>86</v>
      </c>
      <c r="M93" s="31"/>
      <c r="N93" s="114"/>
      <c r="O93" s="31"/>
      <c r="P93" s="145"/>
      <c r="Q93" s="146"/>
      <c r="R93" s="147"/>
      <c r="S93" s="65"/>
    </row>
    <row r="94" spans="1:19" s="66" customFormat="1" ht="29.25" hidden="1" customHeight="1" x14ac:dyDescent="0.25">
      <c r="A94" s="65"/>
      <c r="B94" s="31"/>
      <c r="C94" s="31"/>
      <c r="D94" s="31"/>
      <c r="E94" s="143"/>
      <c r="F94" s="143"/>
      <c r="G94" s="144"/>
      <c r="H94" s="31"/>
      <c r="I94" s="33">
        <f>VLOOKUP(I18 &amp; I9, 'DATABASE_SPACE '!A:CC, COLUMN(BI1), FALSE)</f>
        <v>34.549606993354899</v>
      </c>
      <c r="J94" s="40"/>
      <c r="K94" s="31"/>
      <c r="L94" s="115" t="s">
        <v>87</v>
      </c>
      <c r="M94" s="31"/>
      <c r="N94" s="114"/>
      <c r="O94" s="31"/>
      <c r="P94" s="145"/>
      <c r="Q94" s="146"/>
      <c r="R94" s="147"/>
      <c r="S94" s="65"/>
    </row>
    <row r="95" spans="1:19" s="66" customFormat="1" ht="8.25" customHeight="1" x14ac:dyDescent="0.25">
      <c r="A95" s="65"/>
      <c r="B95" s="31"/>
      <c r="C95" s="31"/>
      <c r="D95" s="31"/>
      <c r="E95" s="31"/>
      <c r="F95" s="31"/>
      <c r="G95" s="31"/>
      <c r="H95" s="31"/>
      <c r="I95" s="31"/>
      <c r="J95" s="31"/>
      <c r="K95" s="31"/>
      <c r="L95" s="31"/>
      <c r="M95" s="31"/>
      <c r="N95" s="117"/>
      <c r="O95" s="31"/>
      <c r="P95" s="124"/>
      <c r="Q95" s="124"/>
      <c r="R95" s="124"/>
      <c r="S95" s="65"/>
    </row>
    <row r="96" spans="1:19" s="66" customFormat="1" ht="113.25" customHeight="1" x14ac:dyDescent="0.25">
      <c r="A96" s="65"/>
      <c r="B96" s="31"/>
      <c r="C96" s="31"/>
      <c r="D96" s="31"/>
      <c r="E96" s="198" t="s">
        <v>100</v>
      </c>
      <c r="F96" s="198"/>
      <c r="G96" s="199"/>
      <c r="H96" s="31"/>
      <c r="I96" s="32">
        <f>VLOOKUP(I18 &amp; I9, 'DATABASE_SPACE '!A:CC, COLUMN(BP1), FALSE)</f>
        <v>26</v>
      </c>
      <c r="J96" s="31"/>
      <c r="K96" s="31"/>
      <c r="L96" s="112" t="s">
        <v>101</v>
      </c>
      <c r="M96" s="31"/>
      <c r="N96" s="114" t="s">
        <v>102</v>
      </c>
      <c r="O96" s="31"/>
      <c r="P96" s="145" t="s">
        <v>103</v>
      </c>
      <c r="Q96" s="146"/>
      <c r="R96" s="147"/>
      <c r="S96" s="65"/>
    </row>
    <row r="97" spans="1:19" s="66" customFormat="1" ht="22.5" hidden="1" customHeight="1" x14ac:dyDescent="0.25">
      <c r="A97" s="65"/>
      <c r="B97" s="31"/>
      <c r="C97" s="31"/>
      <c r="D97" s="31"/>
      <c r="E97" s="143"/>
      <c r="F97" s="143"/>
      <c r="G97" s="144"/>
      <c r="H97" s="31"/>
      <c r="I97" s="41">
        <f>VLOOKUP(I18 &amp; I9, 'DATABASE_SPACE '!A:CC, COLUMN(BM1), FALSE)</f>
        <v>30</v>
      </c>
      <c r="J97" s="42"/>
      <c r="K97" s="31"/>
      <c r="L97" s="115" t="s">
        <v>86</v>
      </c>
      <c r="M97" s="31"/>
      <c r="N97" s="114"/>
      <c r="O97" s="31"/>
      <c r="P97" s="169"/>
      <c r="Q97" s="170"/>
      <c r="R97" s="171"/>
      <c r="S97" s="65"/>
    </row>
    <row r="98" spans="1:19" s="66" customFormat="1" ht="10.5" hidden="1" customHeight="1" x14ac:dyDescent="0.25">
      <c r="A98" s="65"/>
      <c r="B98" s="31"/>
      <c r="C98" s="31"/>
      <c r="D98" s="31"/>
      <c r="E98" s="143"/>
      <c r="F98" s="143"/>
      <c r="G98" s="144"/>
      <c r="H98" s="31"/>
      <c r="I98" s="33">
        <f>VLOOKUP(I18 &amp; I9, 'DATABASE_SPACE '!A:CC, COLUMN(BL1), FALSE)</f>
        <v>0.90424238688349001</v>
      </c>
      <c r="J98" s="40"/>
      <c r="K98" s="31"/>
      <c r="L98" s="115" t="s">
        <v>87</v>
      </c>
      <c r="M98" s="31"/>
      <c r="N98" s="114"/>
      <c r="O98" s="31"/>
      <c r="P98" s="169"/>
      <c r="Q98" s="170"/>
      <c r="R98" s="171"/>
      <c r="S98" s="65"/>
    </row>
    <row r="99" spans="1:19" s="66" customFormat="1" ht="8.25" customHeight="1" x14ac:dyDescent="0.25">
      <c r="A99" s="65"/>
      <c r="B99" s="31"/>
      <c r="C99" s="31"/>
      <c r="D99" s="31"/>
      <c r="E99" s="31"/>
      <c r="F99" s="31"/>
      <c r="G99" s="31"/>
      <c r="H99" s="31"/>
      <c r="I99" s="31"/>
      <c r="J99" s="31"/>
      <c r="K99" s="31"/>
      <c r="L99" s="31"/>
      <c r="M99" s="31"/>
      <c r="N99" s="31"/>
      <c r="O99" s="31"/>
      <c r="P99" s="31"/>
      <c r="Q99" s="31"/>
      <c r="R99" s="31"/>
      <c r="S99" s="65"/>
    </row>
    <row r="100" spans="1:19" s="66" customFormat="1" ht="22.5" customHeight="1" x14ac:dyDescent="0.3">
      <c r="A100" s="65"/>
      <c r="B100" s="31"/>
      <c r="C100" s="31"/>
      <c r="D100" s="31"/>
      <c r="E100" s="118"/>
      <c r="F100" s="118"/>
      <c r="G100" s="118"/>
      <c r="H100" s="118"/>
      <c r="I100" s="118"/>
      <c r="J100" s="118"/>
      <c r="K100" s="118"/>
      <c r="L100" s="118"/>
      <c r="M100" s="118"/>
      <c r="N100" s="118"/>
      <c r="O100" s="118"/>
      <c r="P100" s="118"/>
      <c r="Q100" s="118"/>
      <c r="R100" s="118"/>
      <c r="S100" s="65"/>
    </row>
    <row r="101" spans="1:19" s="66" customFormat="1" ht="8.25" customHeight="1" x14ac:dyDescent="0.25">
      <c r="A101" s="65"/>
      <c r="B101" s="31"/>
      <c r="C101" s="31"/>
      <c r="D101" s="31"/>
      <c r="E101" s="31"/>
      <c r="F101" s="31"/>
      <c r="G101" s="31"/>
      <c r="H101" s="31"/>
      <c r="I101" s="31"/>
      <c r="J101" s="31"/>
      <c r="K101" s="31"/>
      <c r="L101" s="31"/>
      <c r="M101" s="31"/>
      <c r="N101" s="31"/>
      <c r="O101" s="31"/>
      <c r="P101" s="31"/>
      <c r="Q101" s="31"/>
      <c r="R101" s="31"/>
      <c r="S101" s="65"/>
    </row>
    <row r="102" spans="1:19" s="66" customFormat="1" ht="75" customHeight="1" x14ac:dyDescent="0.3">
      <c r="A102" s="62"/>
      <c r="B102" s="62"/>
      <c r="C102" s="62"/>
      <c r="D102" s="62"/>
      <c r="E102" s="62"/>
      <c r="F102" s="62"/>
      <c r="G102" s="62"/>
      <c r="H102" s="62"/>
      <c r="I102" s="62"/>
      <c r="J102" s="62"/>
      <c r="K102" s="62"/>
      <c r="L102" s="62"/>
      <c r="M102" s="62"/>
      <c r="N102" s="62"/>
      <c r="O102" s="62"/>
      <c r="P102" s="62"/>
      <c r="Q102" s="62"/>
      <c r="R102" s="62"/>
      <c r="S102" s="62"/>
    </row>
    <row r="103" spans="1:19" s="66" customFormat="1" ht="15" customHeight="1" x14ac:dyDescent="0.3">
      <c r="A103" s="65"/>
      <c r="B103" s="65"/>
      <c r="C103" s="65"/>
      <c r="D103" s="65"/>
      <c r="E103" s="65"/>
      <c r="F103" s="65"/>
      <c r="G103" s="65"/>
      <c r="H103" s="65"/>
      <c r="I103" s="65"/>
      <c r="J103" s="65"/>
      <c r="K103" s="65"/>
      <c r="L103" s="65"/>
      <c r="M103" s="65"/>
      <c r="N103" s="65"/>
      <c r="O103" s="65"/>
      <c r="P103" s="65"/>
      <c r="Q103" s="65"/>
      <c r="R103" s="65"/>
      <c r="S103" s="65"/>
    </row>
    <row r="104" spans="1:19" ht="30.75" customHeight="1" x14ac:dyDescent="0.25">
      <c r="A104" s="31"/>
      <c r="B104" s="10" t="s">
        <v>0</v>
      </c>
      <c r="C104" s="64"/>
      <c r="D104" s="64"/>
      <c r="E104" s="31"/>
      <c r="F104" s="31"/>
      <c r="G104" s="31"/>
      <c r="H104" s="31"/>
      <c r="I104" s="31"/>
      <c r="J104" s="31"/>
      <c r="K104" s="31"/>
      <c r="L104" s="31"/>
      <c r="M104" s="31"/>
      <c r="N104" s="31"/>
      <c r="O104" s="31"/>
      <c r="P104" s="31"/>
      <c r="Q104" s="31"/>
      <c r="R104" s="11" t="s">
        <v>1</v>
      </c>
      <c r="S104" s="31"/>
    </row>
    <row r="105" spans="1:19" s="66" customFormat="1" ht="15" customHeight="1" x14ac:dyDescent="0.3">
      <c r="A105" s="65"/>
      <c r="B105" s="64"/>
      <c r="C105" s="65"/>
      <c r="D105" s="65"/>
      <c r="E105" s="65"/>
      <c r="F105" s="65"/>
      <c r="G105" s="65"/>
      <c r="H105" s="65"/>
      <c r="I105" s="65"/>
      <c r="J105" s="65"/>
      <c r="K105" s="65"/>
      <c r="Q105" s="65"/>
      <c r="R105" s="75"/>
      <c r="S105" s="65"/>
    </row>
    <row r="106" spans="1:19" s="66" customFormat="1" ht="15" customHeight="1" x14ac:dyDescent="0.3">
      <c r="A106" s="65"/>
      <c r="B106" s="65"/>
      <c r="C106" s="65"/>
      <c r="D106" s="65"/>
      <c r="E106" s="65"/>
      <c r="F106" s="65"/>
      <c r="G106" s="65"/>
      <c r="H106" s="65"/>
      <c r="I106" s="65"/>
      <c r="J106" s="65"/>
      <c r="K106" s="65"/>
      <c r="S106" s="65"/>
    </row>
    <row r="107" spans="1:19" s="66" customFormat="1" ht="4.5" customHeight="1" x14ac:dyDescent="0.25">
      <c r="A107" s="65"/>
      <c r="B107" s="3"/>
      <c r="C107" s="3"/>
      <c r="D107" s="3"/>
      <c r="E107" s="3"/>
      <c r="F107" s="98"/>
      <c r="G107" s="98"/>
      <c r="H107" s="24"/>
      <c r="I107" s="99"/>
      <c r="J107" s="99"/>
      <c r="K107" s="65"/>
      <c r="S107" s="65"/>
    </row>
    <row r="108" spans="1:19" s="66" customFormat="1" ht="4.5" customHeight="1" x14ac:dyDescent="0.25">
      <c r="A108" s="65"/>
      <c r="B108" s="77"/>
      <c r="C108" s="77"/>
      <c r="D108" s="77"/>
      <c r="E108" s="78"/>
      <c r="F108" s="77"/>
      <c r="G108" s="77"/>
      <c r="H108" s="25"/>
      <c r="I108" s="25"/>
      <c r="J108" s="25"/>
      <c r="K108" s="65"/>
      <c r="S108" s="65"/>
    </row>
    <row r="109" spans="1:19" s="66" customFormat="1" ht="15" customHeight="1" x14ac:dyDescent="0.25">
      <c r="A109" s="65"/>
      <c r="B109" s="182" t="s">
        <v>10</v>
      </c>
      <c r="C109" s="183"/>
      <c r="D109" s="183"/>
      <c r="E109" s="183"/>
      <c r="F109" s="183"/>
      <c r="G109" s="184"/>
      <c r="H109" s="27"/>
      <c r="I109" s="185" t="str">
        <f>I7</f>
        <v>MAC Global Solar Energy Index</v>
      </c>
      <c r="J109" s="186"/>
      <c r="K109" s="65"/>
      <c r="S109" s="65"/>
    </row>
    <row r="110" spans="1:19" s="66" customFormat="1" ht="8.25" customHeight="1" x14ac:dyDescent="0.25">
      <c r="A110" s="65"/>
      <c r="B110" s="3"/>
      <c r="C110" s="3"/>
      <c r="D110" s="3"/>
      <c r="E110" s="4"/>
      <c r="F110" s="5"/>
      <c r="G110" s="3"/>
      <c r="H110" s="28"/>
      <c r="I110" s="26"/>
      <c r="J110" s="26"/>
      <c r="K110" s="65"/>
      <c r="Q110" s="106"/>
      <c r="R110" s="106"/>
      <c r="S110" s="65"/>
    </row>
    <row r="111" spans="1:19" s="66" customFormat="1" ht="15" customHeight="1" x14ac:dyDescent="0.3">
      <c r="A111" s="65"/>
      <c r="B111" s="3"/>
      <c r="C111" s="3"/>
      <c r="D111" s="3"/>
      <c r="E111" s="4"/>
      <c r="F111" s="187" t="s">
        <v>62</v>
      </c>
      <c r="G111" s="188"/>
      <c r="H111" s="27"/>
      <c r="I111" s="107">
        <f>I9</f>
        <v>45737</v>
      </c>
      <c r="J111" s="82"/>
      <c r="K111" s="65"/>
      <c r="Q111" s="108"/>
      <c r="R111" s="109" t="s">
        <v>12</v>
      </c>
      <c r="S111" s="65"/>
    </row>
    <row r="112" spans="1:19" s="66" customFormat="1" ht="15" customHeight="1" x14ac:dyDescent="0.25">
      <c r="A112" s="65"/>
      <c r="B112" s="31"/>
      <c r="C112" s="31"/>
      <c r="D112" s="31"/>
      <c r="E112" s="31"/>
      <c r="F112" s="31"/>
      <c r="G112" s="31"/>
      <c r="H112" s="31"/>
      <c r="I112" s="31"/>
      <c r="J112" s="31"/>
      <c r="K112" s="65"/>
      <c r="Q112" s="106"/>
      <c r="R112" s="110"/>
      <c r="S112" s="65"/>
    </row>
    <row r="113" spans="1:19" s="66" customFormat="1" ht="15" customHeight="1" x14ac:dyDescent="0.3">
      <c r="A113" s="65"/>
      <c r="B113" s="65"/>
      <c r="C113" s="65"/>
      <c r="D113" s="65"/>
      <c r="E113" s="65"/>
      <c r="F113" s="65"/>
      <c r="G113" s="65"/>
      <c r="H113" s="65"/>
      <c r="I113" s="65"/>
      <c r="J113" s="65"/>
      <c r="K113" s="65"/>
    </row>
    <row r="114" spans="1:19" s="66" customFormat="1" ht="18.75" customHeight="1" x14ac:dyDescent="0.3">
      <c r="A114" s="65"/>
      <c r="B114" s="88" t="s">
        <v>104</v>
      </c>
      <c r="C114" s="2"/>
      <c r="D114" s="2"/>
      <c r="E114" s="31"/>
      <c r="F114" s="31"/>
      <c r="G114" s="31"/>
      <c r="H114" s="31"/>
      <c r="I114" s="31"/>
      <c r="J114" s="31"/>
      <c r="K114" s="31"/>
    </row>
    <row r="115" spans="1:19" s="66" customFormat="1" ht="8.25" customHeight="1" x14ac:dyDescent="0.25">
      <c r="A115" s="65"/>
      <c r="B115" s="31"/>
      <c r="C115" s="31"/>
      <c r="D115" s="31"/>
      <c r="E115" s="31"/>
      <c r="F115" s="31"/>
      <c r="G115" s="31"/>
      <c r="H115" s="31"/>
      <c r="I115" s="31"/>
      <c r="J115" s="31"/>
      <c r="K115" s="31"/>
      <c r="L115" s="31"/>
      <c r="M115" s="31"/>
      <c r="N115" s="31"/>
      <c r="O115" s="31"/>
      <c r="P115" s="31"/>
      <c r="Q115" s="31"/>
      <c r="R115" s="31"/>
      <c r="S115" s="65"/>
    </row>
    <row r="116" spans="1:19" s="66" customFormat="1" ht="45" customHeight="1" x14ac:dyDescent="0.25">
      <c r="A116" s="65"/>
      <c r="B116" s="165"/>
      <c r="C116" s="165"/>
      <c r="D116" s="165"/>
      <c r="E116" s="189" t="s">
        <v>15</v>
      </c>
      <c r="F116" s="189"/>
      <c r="G116" s="189"/>
      <c r="H116" s="31"/>
      <c r="I116" s="90" t="str">
        <f>I65</f>
        <v>MAC Global Solar Energy Index</v>
      </c>
      <c r="J116" s="31"/>
      <c r="K116" s="31"/>
      <c r="L116" s="20" t="s">
        <v>16</v>
      </c>
      <c r="M116" s="31"/>
      <c r="N116" s="89" t="s">
        <v>105</v>
      </c>
      <c r="O116" s="31"/>
      <c r="P116" s="165" t="s">
        <v>18</v>
      </c>
      <c r="Q116" s="165"/>
      <c r="R116" s="165"/>
      <c r="S116" s="65"/>
    </row>
    <row r="117" spans="1:19" s="66" customFormat="1" ht="7.5" customHeight="1" x14ac:dyDescent="0.25">
      <c r="A117" s="65"/>
      <c r="B117" s="31"/>
      <c r="C117" s="31"/>
      <c r="D117" s="31"/>
      <c r="E117" s="31"/>
      <c r="F117" s="31"/>
      <c r="G117" s="31"/>
      <c r="H117" s="31"/>
      <c r="I117" s="31"/>
      <c r="J117" s="31"/>
      <c r="K117" s="31"/>
      <c r="L117" s="31"/>
      <c r="M117" s="31"/>
      <c r="N117" s="31"/>
      <c r="O117" s="31"/>
      <c r="P117" s="31"/>
      <c r="Q117" s="31"/>
      <c r="R117" s="31"/>
      <c r="S117" s="65"/>
    </row>
    <row r="118" spans="1:19" s="66" customFormat="1" ht="60" customHeight="1" x14ac:dyDescent="0.25">
      <c r="A118" s="65"/>
      <c r="B118" s="31"/>
      <c r="C118" s="31"/>
      <c r="D118" s="31"/>
      <c r="E118" s="166" t="s">
        <v>106</v>
      </c>
      <c r="F118" s="166"/>
      <c r="G118" s="167"/>
      <c r="H118" s="31"/>
      <c r="I118" s="32">
        <f>VLOOKUP(I18 &amp; I9, 'DATABASE_SPACE '!A:CC, COLUMN(AZ1), FALSE)</f>
        <v>34.549606993354899</v>
      </c>
      <c r="J118" s="31"/>
      <c r="K118" s="31"/>
      <c r="L118" s="119" t="s">
        <v>107</v>
      </c>
      <c r="M118" s="31"/>
      <c r="N118" s="92" t="s">
        <v>108</v>
      </c>
      <c r="O118" s="31"/>
      <c r="P118" s="145" t="s">
        <v>109</v>
      </c>
      <c r="Q118" s="146"/>
      <c r="R118" s="147"/>
      <c r="S118" s="65"/>
    </row>
    <row r="119" spans="1:19" s="66" customFormat="1" ht="7.5" customHeight="1" x14ac:dyDescent="0.25">
      <c r="A119" s="65"/>
      <c r="B119" s="31"/>
      <c r="C119" s="31"/>
      <c r="D119" s="31"/>
      <c r="E119" s="113"/>
      <c r="F119" s="113"/>
      <c r="G119" s="113"/>
      <c r="H119" s="31"/>
      <c r="I119" s="31"/>
      <c r="J119" s="31"/>
      <c r="K119" s="31"/>
      <c r="L119" s="31"/>
      <c r="M119" s="31"/>
      <c r="N119" s="31"/>
      <c r="O119" s="31"/>
      <c r="P119" s="124"/>
      <c r="Q119" s="124"/>
      <c r="R119" s="124"/>
      <c r="S119" s="65"/>
    </row>
    <row r="120" spans="1:19" s="66" customFormat="1" ht="45.75" customHeight="1" x14ac:dyDescent="0.25">
      <c r="A120" s="65"/>
      <c r="B120" s="31"/>
      <c r="C120" s="31"/>
      <c r="D120" s="31"/>
      <c r="E120" s="166" t="s">
        <v>110</v>
      </c>
      <c r="F120" s="166"/>
      <c r="G120" s="167"/>
      <c r="H120" s="31"/>
      <c r="I120" s="33">
        <f>VLOOKUP(I18 &amp; I9, 'DATABASE_SPACE '!A:CC, COLUMN(BX1), FALSE)</f>
        <v>0.90424238688349001</v>
      </c>
      <c r="J120" s="40"/>
      <c r="K120" s="31"/>
      <c r="L120" s="119" t="s">
        <v>111</v>
      </c>
      <c r="M120" s="31"/>
      <c r="N120" s="114" t="s">
        <v>112</v>
      </c>
      <c r="O120" s="31"/>
      <c r="P120" s="145" t="s">
        <v>113</v>
      </c>
      <c r="Q120" s="146"/>
      <c r="R120" s="147"/>
      <c r="S120" s="65"/>
    </row>
    <row r="121" spans="1:19" s="66" customFormat="1" ht="24.75" hidden="1" customHeight="1" x14ac:dyDescent="0.25">
      <c r="A121" s="65"/>
      <c r="B121" s="31"/>
      <c r="C121" s="31"/>
      <c r="D121" s="31"/>
      <c r="E121" s="166"/>
      <c r="F121" s="166"/>
      <c r="G121" s="167"/>
      <c r="H121" s="31"/>
      <c r="I121" s="41">
        <f>VLOOKUP(I18 &amp; I9, 'DATABASE_SPACE '!A:CC, COLUMN(BU1), FALSE)</f>
        <v>0.90424238688349001</v>
      </c>
      <c r="J121" s="42"/>
      <c r="K121" s="31"/>
      <c r="L121" s="115" t="s">
        <v>86</v>
      </c>
      <c r="M121" s="31"/>
      <c r="N121" s="92"/>
      <c r="O121" s="31"/>
      <c r="P121" s="145"/>
      <c r="Q121" s="146"/>
      <c r="R121" s="147"/>
      <c r="S121" s="65"/>
    </row>
    <row r="122" spans="1:19" s="66" customFormat="1" ht="24.75" hidden="1" customHeight="1" x14ac:dyDescent="0.25">
      <c r="A122" s="65"/>
      <c r="B122" s="31"/>
      <c r="C122" s="31"/>
      <c r="D122" s="31"/>
      <c r="E122" s="166"/>
      <c r="F122" s="166"/>
      <c r="G122" s="167"/>
      <c r="H122" s="31"/>
      <c r="I122" s="33">
        <f>VLOOKUP(I18 &amp; I9, 'DATABASE_SPACE '!A:CC, COLUMN(BT1), FALSE)</f>
        <v>46.652080730749603</v>
      </c>
      <c r="J122" s="40"/>
      <c r="K122" s="31"/>
      <c r="L122" s="115" t="s">
        <v>87</v>
      </c>
      <c r="M122" s="31"/>
      <c r="N122" s="92"/>
      <c r="O122" s="31"/>
      <c r="P122" s="145"/>
      <c r="Q122" s="146"/>
      <c r="R122" s="147"/>
      <c r="S122" s="65"/>
    </row>
    <row r="123" spans="1:19" s="66" customFormat="1" ht="7.5" customHeight="1" x14ac:dyDescent="0.3">
      <c r="A123" s="65"/>
      <c r="B123" s="65"/>
      <c r="C123" s="65"/>
      <c r="D123" s="65"/>
      <c r="E123" s="65"/>
      <c r="F123" s="65"/>
      <c r="G123" s="65"/>
      <c r="H123" s="65"/>
      <c r="I123" s="65"/>
      <c r="J123" s="65"/>
      <c r="K123" s="65"/>
      <c r="L123" s="65"/>
      <c r="M123" s="65"/>
      <c r="N123" s="65"/>
      <c r="O123" s="65"/>
      <c r="P123" s="126"/>
      <c r="Q123" s="126"/>
      <c r="R123" s="126"/>
      <c r="S123" s="65"/>
    </row>
    <row r="124" spans="1:19" s="66" customFormat="1" ht="45.75" customHeight="1" x14ac:dyDescent="0.25">
      <c r="A124" s="65"/>
      <c r="B124" s="65"/>
      <c r="C124" s="31"/>
      <c r="D124" s="31"/>
      <c r="E124" s="166" t="s">
        <v>114</v>
      </c>
      <c r="F124" s="166"/>
      <c r="G124" s="167"/>
      <c r="H124" s="31"/>
      <c r="I124" s="33">
        <f>VLOOKUP(I18 &amp; I9, 'DATABASE_SPACE '!A:CC, COLUMN(BS1), FALSE)/100</f>
        <v>0.14000000000000001</v>
      </c>
      <c r="J124" s="31"/>
      <c r="K124" s="31"/>
      <c r="L124" s="119" t="s">
        <v>115</v>
      </c>
      <c r="M124" s="31"/>
      <c r="N124" s="114" t="s">
        <v>116</v>
      </c>
      <c r="O124" s="31"/>
      <c r="P124" s="145" t="s">
        <v>117</v>
      </c>
      <c r="Q124" s="146"/>
      <c r="R124" s="147"/>
      <c r="S124" s="65"/>
    </row>
    <row r="125" spans="1:19" s="66" customFormat="1" ht="24.75" hidden="1" customHeight="1" x14ac:dyDescent="0.25">
      <c r="A125" s="65"/>
      <c r="B125" s="65"/>
      <c r="C125" s="31"/>
      <c r="D125" s="31"/>
      <c r="E125" s="166"/>
      <c r="F125" s="166"/>
      <c r="G125" s="167"/>
      <c r="H125" s="31"/>
      <c r="I125" s="41">
        <f>VLOOKUP(I18 &amp; I9, 'DATABASE_SPACE '!A:CC, COLUMN(BP1), FALSE)</f>
        <v>26</v>
      </c>
      <c r="J125" s="42"/>
      <c r="K125" s="31"/>
      <c r="L125" s="115" t="s">
        <v>86</v>
      </c>
      <c r="M125" s="31"/>
      <c r="N125" s="92"/>
      <c r="O125" s="31"/>
      <c r="P125" s="169"/>
      <c r="Q125" s="170"/>
      <c r="R125" s="171"/>
      <c r="S125" s="65"/>
    </row>
    <row r="126" spans="1:19" s="66" customFormat="1" ht="24.75" hidden="1" customHeight="1" x14ac:dyDescent="0.25">
      <c r="A126" s="65"/>
      <c r="B126" s="65"/>
      <c r="C126" s="31"/>
      <c r="D126" s="31"/>
      <c r="E126" s="166"/>
      <c r="F126" s="166"/>
      <c r="G126" s="167"/>
      <c r="H126" s="31"/>
      <c r="I126" s="33" t="str">
        <f>IF($I$7=" &lt;&lt;&lt; Select Index &gt;&gt;&gt;","",IF(ISERROR(VLOOKUP($I$7&amp;$I$9,#REF!,127,FALSE))=TRUE,"†",IF(ISBLANK((VLOOKUP($I$7&amp;$I$9,#REF!,127,FALSE))),"",VLOOKUP($I$7&amp;$I$9,#REF!,115,FALSE))))</f>
        <v>†</v>
      </c>
      <c r="J126" s="40"/>
      <c r="K126" s="31"/>
      <c r="L126" s="115" t="s">
        <v>87</v>
      </c>
      <c r="M126" s="31"/>
      <c r="N126" s="92"/>
      <c r="O126" s="31"/>
      <c r="P126" s="169"/>
      <c r="Q126" s="170"/>
      <c r="R126" s="171"/>
      <c r="S126" s="65"/>
    </row>
    <row r="127" spans="1:19" s="66" customFormat="1" ht="8.25" customHeight="1" x14ac:dyDescent="0.3">
      <c r="A127" s="65"/>
      <c r="B127" s="65"/>
      <c r="C127" s="65"/>
      <c r="D127" s="65"/>
      <c r="E127" s="65"/>
      <c r="F127" s="65"/>
      <c r="G127" s="65"/>
      <c r="H127" s="65"/>
      <c r="I127" s="65"/>
      <c r="J127" s="65"/>
      <c r="K127" s="65"/>
      <c r="L127" s="65"/>
      <c r="M127" s="65"/>
      <c r="N127" s="65"/>
      <c r="O127" s="65"/>
      <c r="P127" s="65"/>
      <c r="Q127" s="65"/>
      <c r="R127" s="65"/>
      <c r="S127" s="65"/>
    </row>
    <row r="128" spans="1:19" s="66" customFormat="1" ht="15" customHeight="1" x14ac:dyDescent="0.3">
      <c r="A128" s="65"/>
      <c r="B128" s="65"/>
      <c r="C128" s="69"/>
      <c r="D128" s="69"/>
      <c r="E128" s="69"/>
      <c r="F128" s="69"/>
      <c r="G128" s="69"/>
      <c r="H128" s="97"/>
      <c r="I128" s="69"/>
      <c r="J128" s="65"/>
      <c r="K128" s="65"/>
      <c r="L128" s="65"/>
      <c r="M128" s="65"/>
      <c r="N128" s="65"/>
      <c r="O128" s="65"/>
      <c r="P128" s="65"/>
      <c r="Q128" s="65"/>
      <c r="R128" s="65"/>
      <c r="S128" s="65"/>
    </row>
    <row r="129" spans="1:19" s="66" customFormat="1" ht="15" customHeight="1" x14ac:dyDescent="0.3">
      <c r="A129" s="65"/>
      <c r="B129" s="65"/>
      <c r="C129" s="65"/>
      <c r="D129" s="65"/>
      <c r="E129" s="65"/>
      <c r="F129" s="65"/>
      <c r="G129" s="65"/>
      <c r="H129" s="65"/>
      <c r="I129" s="65"/>
      <c r="J129" s="65"/>
      <c r="K129" s="65"/>
      <c r="L129" s="65"/>
      <c r="M129" s="65"/>
      <c r="N129" s="65"/>
      <c r="O129" s="65"/>
      <c r="P129" s="65"/>
      <c r="Q129" s="65"/>
      <c r="R129" s="65"/>
      <c r="S129" s="65"/>
    </row>
    <row r="130" spans="1:19" s="66" customFormat="1" ht="18.75" customHeight="1" x14ac:dyDescent="0.3">
      <c r="A130" s="65"/>
      <c r="B130" s="120" t="s">
        <v>118</v>
      </c>
      <c r="C130" s="120"/>
      <c r="D130" s="65"/>
      <c r="E130" s="65"/>
      <c r="F130" s="65"/>
      <c r="G130" s="65"/>
      <c r="H130" s="65"/>
      <c r="I130" s="65"/>
      <c r="J130" s="65"/>
      <c r="K130" s="65"/>
      <c r="L130" s="65"/>
      <c r="M130" s="65"/>
      <c r="N130" s="65"/>
      <c r="O130" s="65"/>
      <c r="P130" s="65"/>
      <c r="Q130" s="65"/>
      <c r="R130" s="65"/>
      <c r="S130" s="65"/>
    </row>
    <row r="131" spans="1:19" s="66" customFormat="1" ht="7.5" customHeight="1" x14ac:dyDescent="0.3">
      <c r="A131" s="65"/>
      <c r="B131" s="65"/>
      <c r="C131" s="65"/>
      <c r="D131" s="65"/>
      <c r="E131" s="65"/>
      <c r="F131" s="65"/>
      <c r="G131" s="65"/>
      <c r="H131" s="65"/>
      <c r="I131" s="65"/>
      <c r="J131" s="65"/>
      <c r="K131" s="65"/>
      <c r="L131" s="65"/>
      <c r="M131" s="65"/>
      <c r="N131" s="65"/>
      <c r="O131" s="65"/>
      <c r="P131" s="65"/>
      <c r="Q131" s="65"/>
      <c r="R131" s="65"/>
      <c r="S131" s="65"/>
    </row>
    <row r="132" spans="1:19" s="66" customFormat="1" ht="8.25" customHeight="1" x14ac:dyDescent="0.3">
      <c r="A132" s="65"/>
      <c r="B132" s="65"/>
      <c r="C132" s="65"/>
      <c r="D132" s="65"/>
      <c r="E132" s="65"/>
      <c r="F132" s="65"/>
      <c r="G132" s="65"/>
      <c r="H132" s="65"/>
      <c r="I132" s="65"/>
      <c r="J132" s="65"/>
      <c r="K132" s="65"/>
      <c r="L132" s="65"/>
      <c r="M132" s="65"/>
      <c r="N132" s="65"/>
      <c r="O132" s="65"/>
      <c r="P132" s="65"/>
      <c r="Q132" s="65"/>
      <c r="R132" s="65"/>
      <c r="S132" s="65"/>
    </row>
    <row r="133" spans="1:19" s="66" customFormat="1" ht="15.6" x14ac:dyDescent="0.25">
      <c r="A133" s="65"/>
      <c r="B133" s="65"/>
      <c r="C133" s="65"/>
      <c r="D133" s="65"/>
      <c r="E133" s="163" t="s">
        <v>119</v>
      </c>
      <c r="F133" s="163"/>
      <c r="G133" s="164"/>
      <c r="H133" s="31"/>
      <c r="I133" s="37">
        <f>VLOOKUP(I18 &amp; I9, 'DATABASE_SPACE '!A:CC, COLUMN(J1), FALSE)</f>
        <v>31</v>
      </c>
      <c r="J133" s="46"/>
      <c r="K133" s="65"/>
      <c r="L133" s="65"/>
      <c r="M133" s="65"/>
      <c r="N133" s="65"/>
      <c r="O133" s="65"/>
      <c r="P133" s="65"/>
      <c r="Q133" s="65"/>
      <c r="R133" s="65"/>
      <c r="S133" s="65"/>
    </row>
    <row r="134" spans="1:19" s="66" customFormat="1" ht="8.25" customHeight="1" x14ac:dyDescent="0.3">
      <c r="A134" s="65"/>
      <c r="B134" s="65"/>
      <c r="C134" s="65"/>
      <c r="D134" s="65"/>
      <c r="E134" s="65"/>
      <c r="F134" s="65"/>
      <c r="G134" s="65"/>
      <c r="H134" s="65"/>
      <c r="I134" s="38"/>
      <c r="J134" s="38"/>
      <c r="K134" s="65"/>
      <c r="L134" s="65"/>
      <c r="M134" s="65"/>
      <c r="N134" s="65"/>
      <c r="O134" s="65"/>
      <c r="P134" s="65"/>
      <c r="Q134" s="65"/>
      <c r="R134" s="65"/>
      <c r="S134" s="65"/>
    </row>
    <row r="135" spans="1:19" s="66" customFormat="1" ht="15" customHeight="1" x14ac:dyDescent="0.3">
      <c r="A135" s="65"/>
      <c r="B135" s="65"/>
      <c r="C135" s="65"/>
      <c r="D135" s="65"/>
      <c r="E135" s="65"/>
      <c r="F135" s="65"/>
      <c r="G135" s="65"/>
      <c r="H135" s="65"/>
      <c r="I135" s="38"/>
      <c r="J135" s="38"/>
      <c r="K135" s="65"/>
      <c r="L135" s="65"/>
      <c r="M135" s="65"/>
      <c r="N135" s="65"/>
      <c r="O135" s="65"/>
      <c r="P135" s="65"/>
      <c r="Q135" s="65"/>
      <c r="R135" s="65"/>
      <c r="S135" s="65"/>
    </row>
    <row r="136" spans="1:19" s="66" customFormat="1" ht="15" customHeight="1" x14ac:dyDescent="0.3">
      <c r="A136" s="65"/>
      <c r="B136" s="65"/>
      <c r="C136" s="65"/>
      <c r="D136" s="65"/>
      <c r="E136" s="65"/>
      <c r="F136" s="65"/>
      <c r="G136" s="35" t="s">
        <v>120</v>
      </c>
      <c r="H136" s="65"/>
      <c r="I136" s="38"/>
      <c r="J136" s="38"/>
      <c r="K136" s="65"/>
      <c r="L136" s="65"/>
      <c r="M136" s="65"/>
      <c r="N136" s="65"/>
      <c r="O136" s="65"/>
      <c r="P136" s="65"/>
      <c r="Q136" s="65"/>
      <c r="R136" s="65"/>
      <c r="S136" s="65"/>
    </row>
    <row r="137" spans="1:19" s="66" customFormat="1" ht="8.25" customHeight="1" x14ac:dyDescent="0.3">
      <c r="A137" s="65"/>
      <c r="B137" s="65"/>
      <c r="C137" s="65"/>
      <c r="D137" s="65"/>
      <c r="E137" s="65"/>
      <c r="F137" s="65"/>
      <c r="G137" s="65"/>
      <c r="H137" s="65"/>
      <c r="I137" s="38"/>
      <c r="J137" s="38"/>
      <c r="K137" s="65"/>
      <c r="L137" s="65"/>
      <c r="M137" s="65"/>
      <c r="N137" s="65"/>
      <c r="O137" s="65"/>
      <c r="P137" s="65"/>
      <c r="Q137" s="65"/>
      <c r="R137" s="65"/>
      <c r="S137" s="65"/>
    </row>
    <row r="138" spans="1:19" s="66" customFormat="1" ht="15.6" x14ac:dyDescent="0.25">
      <c r="A138" s="65"/>
      <c r="B138" s="65"/>
      <c r="C138" s="65"/>
      <c r="D138" s="65"/>
      <c r="E138" s="149" t="s">
        <v>121</v>
      </c>
      <c r="F138" s="149"/>
      <c r="G138" s="150"/>
      <c r="H138" s="31"/>
      <c r="I138" s="37">
        <f>VLOOKUP($I$18 &amp; $I$9, 'DATABASE_SPACE '!A:CC, COLUMN(L1), FALSE)</f>
        <v>31</v>
      </c>
      <c r="J138" s="46"/>
      <c r="K138" s="65"/>
      <c r="L138" s="157" t="s">
        <v>122</v>
      </c>
      <c r="M138" s="158"/>
      <c r="N138" s="159"/>
      <c r="O138" s="65"/>
      <c r="P138" s="65"/>
      <c r="Q138" s="65"/>
      <c r="R138" s="65"/>
      <c r="S138" s="65"/>
    </row>
    <row r="139" spans="1:19" s="66" customFormat="1" ht="15.6" x14ac:dyDescent="0.25">
      <c r="A139" s="65"/>
      <c r="B139" s="65"/>
      <c r="C139" s="65"/>
      <c r="D139" s="65"/>
      <c r="E139" s="149" t="s">
        <v>123</v>
      </c>
      <c r="F139" s="149"/>
      <c r="G139" s="150"/>
      <c r="H139" s="31"/>
      <c r="I139" s="39">
        <f>VLOOKUP($I$18 &amp; $I$9, 'DATABASE_SPACE '!A:CC, COLUMN(M1), FALSE)</f>
        <v>1</v>
      </c>
      <c r="J139" s="47"/>
      <c r="K139" s="65"/>
      <c r="L139" s="160"/>
      <c r="M139" s="161"/>
      <c r="N139" s="162"/>
      <c r="O139" s="65"/>
      <c r="P139" s="65"/>
      <c r="Q139" s="65"/>
      <c r="R139" s="65"/>
      <c r="S139" s="65"/>
    </row>
    <row r="140" spans="1:19" s="66" customFormat="1" ht="8.25" customHeight="1" x14ac:dyDescent="0.3">
      <c r="A140" s="65"/>
      <c r="B140" s="65"/>
      <c r="C140" s="65"/>
      <c r="D140" s="65"/>
      <c r="E140" s="65"/>
      <c r="F140" s="65"/>
      <c r="G140" s="65"/>
      <c r="H140" s="65"/>
      <c r="I140" s="38"/>
      <c r="J140" s="38"/>
      <c r="K140" s="65"/>
      <c r="L140" s="65"/>
      <c r="M140" s="65"/>
      <c r="N140" s="65"/>
      <c r="O140" s="65"/>
      <c r="P140" s="65"/>
      <c r="Q140" s="65"/>
      <c r="R140" s="65"/>
      <c r="S140" s="65"/>
    </row>
    <row r="141" spans="1:19" s="66" customFormat="1" ht="15" customHeight="1" x14ac:dyDescent="0.3">
      <c r="A141" s="65"/>
      <c r="B141" s="65"/>
      <c r="C141" s="65"/>
      <c r="D141" s="65"/>
      <c r="E141" s="65"/>
      <c r="F141" s="65"/>
      <c r="G141" s="65"/>
      <c r="H141" s="65"/>
      <c r="I141" s="38"/>
      <c r="J141" s="38"/>
      <c r="K141" s="65"/>
      <c r="L141" s="65"/>
      <c r="M141" s="65"/>
      <c r="N141" s="65"/>
      <c r="O141" s="65"/>
      <c r="P141" s="65"/>
      <c r="Q141" s="65"/>
      <c r="R141" s="65"/>
      <c r="S141" s="65"/>
    </row>
    <row r="142" spans="1:19" s="66" customFormat="1" ht="15" customHeight="1" x14ac:dyDescent="0.3">
      <c r="A142" s="65"/>
      <c r="B142" s="65"/>
      <c r="C142" s="65"/>
      <c r="D142" s="65"/>
      <c r="E142" s="65"/>
      <c r="F142" s="65"/>
      <c r="G142" s="35" t="s">
        <v>124</v>
      </c>
      <c r="H142" s="65"/>
      <c r="I142" s="38"/>
      <c r="J142" s="38"/>
      <c r="K142" s="65"/>
      <c r="L142" s="65"/>
      <c r="M142" s="65"/>
      <c r="N142" s="65"/>
      <c r="O142" s="65"/>
      <c r="P142" s="65"/>
      <c r="Q142" s="65"/>
      <c r="R142" s="65"/>
      <c r="S142" s="65"/>
    </row>
    <row r="143" spans="1:19" s="66" customFormat="1" ht="7.5" customHeight="1" x14ac:dyDescent="0.3">
      <c r="A143" s="65"/>
      <c r="B143" s="65"/>
      <c r="C143" s="65"/>
      <c r="D143" s="65"/>
      <c r="E143" s="65"/>
      <c r="F143" s="65"/>
      <c r="G143" s="65"/>
      <c r="H143" s="65"/>
      <c r="I143" s="38"/>
      <c r="J143" s="38"/>
      <c r="K143" s="65"/>
      <c r="L143" s="65"/>
      <c r="M143" s="65"/>
      <c r="N143" s="65"/>
      <c r="O143" s="65"/>
      <c r="P143" s="65"/>
      <c r="Q143" s="65"/>
      <c r="R143" s="65"/>
      <c r="S143" s="65"/>
    </row>
    <row r="144" spans="1:19" s="66" customFormat="1" ht="15.6" x14ac:dyDescent="0.25">
      <c r="A144" s="65"/>
      <c r="B144" s="65"/>
      <c r="C144" s="65"/>
      <c r="D144" s="65"/>
      <c r="E144" s="149" t="s">
        <v>121</v>
      </c>
      <c r="F144" s="149"/>
      <c r="G144" s="150"/>
      <c r="H144" s="31"/>
      <c r="I144" s="37">
        <f>VLOOKUP($I$18 &amp; $I$9, 'DATABASE_SPACE '!A:CC, COLUMN(Q1), FALSE)</f>
        <v>27</v>
      </c>
      <c r="J144" s="46"/>
      <c r="K144" s="65"/>
      <c r="L144" s="151" t="s">
        <v>30</v>
      </c>
      <c r="M144" s="152"/>
      <c r="N144" s="153"/>
      <c r="O144" s="65"/>
      <c r="P144" s="65"/>
      <c r="Q144" s="65"/>
      <c r="R144" s="65"/>
      <c r="S144" s="65"/>
    </row>
    <row r="145" spans="1:19" s="66" customFormat="1" ht="15.6" x14ac:dyDescent="0.25">
      <c r="A145" s="65"/>
      <c r="B145" s="65"/>
      <c r="C145" s="65"/>
      <c r="D145" s="65"/>
      <c r="E145" s="149" t="s">
        <v>123</v>
      </c>
      <c r="F145" s="149"/>
      <c r="G145" s="150"/>
      <c r="H145" s="31"/>
      <c r="I145" s="39">
        <f>VLOOKUP($I$18 &amp; $I$9, 'DATABASE_SPACE '!A:CC, COLUMN(R1), FALSE)</f>
        <v>0.826853928099473</v>
      </c>
      <c r="J145" s="47"/>
      <c r="K145" s="65"/>
      <c r="L145" s="154"/>
      <c r="M145" s="155"/>
      <c r="N145" s="156"/>
      <c r="O145" s="65"/>
      <c r="P145" s="65"/>
      <c r="Q145" s="65"/>
      <c r="R145" s="65"/>
      <c r="S145" s="65"/>
    </row>
    <row r="146" spans="1:19" s="66" customFormat="1" ht="8.25" customHeight="1" x14ac:dyDescent="0.25">
      <c r="A146" s="65"/>
      <c r="B146" s="65"/>
      <c r="C146" s="65"/>
      <c r="D146" s="65"/>
      <c r="E146" s="31"/>
      <c r="F146" s="31"/>
      <c r="G146" s="31"/>
      <c r="H146" s="31"/>
      <c r="I146" s="38"/>
      <c r="J146" s="38"/>
      <c r="K146" s="65"/>
      <c r="L146" s="65"/>
      <c r="M146" s="65"/>
      <c r="N146" s="65"/>
      <c r="O146" s="65"/>
      <c r="P146" s="65"/>
      <c r="Q146" s="65"/>
      <c r="R146" s="65"/>
      <c r="S146" s="65"/>
    </row>
    <row r="147" spans="1:19" s="66" customFormat="1" ht="15" customHeight="1" x14ac:dyDescent="0.3">
      <c r="A147" s="65"/>
      <c r="B147" s="65"/>
      <c r="C147" s="65"/>
      <c r="D147" s="65"/>
      <c r="E147" s="65"/>
      <c r="F147" s="65"/>
      <c r="G147" s="65"/>
      <c r="H147" s="65"/>
      <c r="I147" s="38"/>
      <c r="J147" s="38"/>
      <c r="K147" s="65"/>
      <c r="L147" s="65"/>
      <c r="M147" s="65"/>
      <c r="N147" s="65"/>
      <c r="O147" s="65"/>
      <c r="P147" s="65"/>
      <c r="Q147" s="65"/>
      <c r="R147" s="65"/>
      <c r="S147" s="65"/>
    </row>
    <row r="148" spans="1:19" s="66" customFormat="1" ht="15" customHeight="1" x14ac:dyDescent="0.3">
      <c r="A148" s="65"/>
      <c r="B148" s="65"/>
      <c r="C148" s="65"/>
      <c r="D148" s="65"/>
      <c r="E148" s="65"/>
      <c r="F148" s="65"/>
      <c r="G148" s="35" t="s">
        <v>125</v>
      </c>
      <c r="H148" s="65"/>
      <c r="I148" s="38"/>
      <c r="J148" s="38"/>
      <c r="K148" s="65"/>
      <c r="L148" s="65"/>
      <c r="M148" s="65"/>
      <c r="N148" s="65"/>
      <c r="O148" s="65"/>
      <c r="P148" s="65"/>
      <c r="Q148" s="65"/>
      <c r="R148" s="65"/>
      <c r="S148" s="65"/>
    </row>
    <row r="149" spans="1:19" s="66" customFormat="1" ht="7.5" customHeight="1" x14ac:dyDescent="0.3">
      <c r="A149" s="65"/>
      <c r="B149" s="65"/>
      <c r="C149" s="65"/>
      <c r="D149" s="65"/>
      <c r="E149" s="65"/>
      <c r="F149" s="65"/>
      <c r="G149" s="65"/>
      <c r="H149" s="65"/>
      <c r="I149" s="38"/>
      <c r="J149" s="38"/>
      <c r="K149" s="65"/>
      <c r="L149" s="65"/>
      <c r="M149" s="65"/>
      <c r="N149" s="65"/>
      <c r="O149" s="65"/>
      <c r="P149" s="65"/>
      <c r="Q149" s="65"/>
      <c r="R149" s="65"/>
      <c r="S149" s="65"/>
    </row>
    <row r="150" spans="1:19" s="66" customFormat="1" ht="15.6" x14ac:dyDescent="0.25">
      <c r="A150" s="65"/>
      <c r="B150" s="65"/>
      <c r="C150" s="65"/>
      <c r="D150" s="65"/>
      <c r="E150" s="149" t="s">
        <v>121</v>
      </c>
      <c r="F150" s="149"/>
      <c r="G150" s="150"/>
      <c r="H150" s="31"/>
      <c r="I150" s="37">
        <f>VLOOKUP($I$18 &amp; $I$9, 'DATABASE_SPACE '!A:CC, COLUMN(AI1), FALSE)</f>
        <v>30</v>
      </c>
      <c r="J150" s="46"/>
      <c r="K150" s="65"/>
      <c r="L150" s="157" t="s">
        <v>126</v>
      </c>
      <c r="M150" s="158"/>
      <c r="N150" s="159"/>
      <c r="O150" s="65"/>
      <c r="P150" s="65"/>
      <c r="Q150" s="65"/>
      <c r="R150" s="65"/>
      <c r="S150" s="65"/>
    </row>
    <row r="151" spans="1:19" s="66" customFormat="1" ht="15.6" x14ac:dyDescent="0.25">
      <c r="A151" s="65"/>
      <c r="B151" s="65"/>
      <c r="C151" s="65"/>
      <c r="D151" s="65"/>
      <c r="E151" s="149" t="s">
        <v>123</v>
      </c>
      <c r="F151" s="149"/>
      <c r="G151" s="150"/>
      <c r="H151" s="31"/>
      <c r="I151" s="39">
        <f>VLOOKUP($I$18 &amp; $I$9, 'DATABASE_SPACE '!A:CC, COLUMN(AJ1), FALSE)</f>
        <v>0.904242386883504</v>
      </c>
      <c r="J151" s="47"/>
      <c r="K151" s="65"/>
      <c r="L151" s="160"/>
      <c r="M151" s="161"/>
      <c r="N151" s="162"/>
      <c r="O151" s="65"/>
      <c r="P151" s="65"/>
      <c r="Q151" s="65"/>
      <c r="R151" s="65"/>
      <c r="S151" s="65"/>
    </row>
    <row r="152" spans="1:19" s="66" customFormat="1" ht="8.25" customHeight="1" x14ac:dyDescent="0.3">
      <c r="A152" s="65"/>
      <c r="B152" s="65"/>
      <c r="C152" s="65"/>
      <c r="D152" s="65"/>
      <c r="E152" s="65"/>
      <c r="F152" s="65"/>
      <c r="G152" s="65"/>
      <c r="H152" s="65"/>
      <c r="I152" s="38"/>
      <c r="J152" s="38"/>
      <c r="K152" s="65"/>
      <c r="L152" s="65"/>
      <c r="M152" s="65"/>
      <c r="N152" s="65"/>
      <c r="O152" s="65"/>
      <c r="P152" s="65"/>
      <c r="Q152" s="65"/>
      <c r="R152" s="65"/>
      <c r="S152" s="65"/>
    </row>
    <row r="153" spans="1:19" s="66" customFormat="1" x14ac:dyDescent="0.3">
      <c r="A153" s="65"/>
      <c r="B153" s="65"/>
      <c r="C153" s="65"/>
      <c r="D153" s="65"/>
      <c r="E153" s="65"/>
      <c r="F153" s="65"/>
      <c r="G153" s="65"/>
      <c r="H153" s="65"/>
      <c r="I153" s="38"/>
      <c r="J153" s="38"/>
      <c r="K153" s="65"/>
      <c r="L153" s="65"/>
      <c r="M153" s="65"/>
      <c r="N153" s="65"/>
      <c r="O153" s="65"/>
      <c r="P153" s="65"/>
      <c r="Q153" s="65"/>
      <c r="R153" s="65"/>
      <c r="S153" s="65"/>
    </row>
    <row r="154" spans="1:19" s="66" customFormat="1" ht="15" customHeight="1" x14ac:dyDescent="0.3">
      <c r="A154" s="65"/>
      <c r="B154" s="65"/>
      <c r="C154" s="65"/>
      <c r="D154" s="65"/>
      <c r="E154" s="65"/>
      <c r="F154" s="65"/>
      <c r="G154" s="35" t="s">
        <v>127</v>
      </c>
      <c r="H154" s="65"/>
      <c r="I154" s="38"/>
      <c r="J154" s="38"/>
      <c r="K154" s="65"/>
      <c r="L154" s="65"/>
      <c r="M154" s="65"/>
      <c r="N154" s="65"/>
      <c r="O154" s="65"/>
      <c r="P154" s="65"/>
      <c r="Q154" s="65"/>
      <c r="R154" s="65"/>
      <c r="S154" s="65"/>
    </row>
    <row r="155" spans="1:19" s="66" customFormat="1" ht="8.25" customHeight="1" x14ac:dyDescent="0.3">
      <c r="A155" s="65"/>
      <c r="B155" s="65"/>
      <c r="C155" s="65"/>
      <c r="D155" s="65"/>
      <c r="E155" s="65"/>
      <c r="F155" s="65"/>
      <c r="G155" s="65"/>
      <c r="H155" s="65"/>
      <c r="I155" s="38"/>
      <c r="J155" s="38"/>
      <c r="K155" s="65"/>
      <c r="L155" s="65"/>
      <c r="M155" s="65"/>
      <c r="N155" s="65"/>
      <c r="O155" s="65"/>
      <c r="P155" s="65"/>
      <c r="Q155" s="65"/>
      <c r="R155" s="65"/>
      <c r="S155" s="65"/>
    </row>
    <row r="156" spans="1:19" s="66" customFormat="1" ht="15" customHeight="1" x14ac:dyDescent="0.25">
      <c r="A156" s="65"/>
      <c r="B156" s="65"/>
      <c r="C156" s="65"/>
      <c r="D156" s="65"/>
      <c r="E156" s="149" t="s">
        <v>121</v>
      </c>
      <c r="F156" s="149"/>
      <c r="G156" s="150"/>
      <c r="H156" s="31"/>
      <c r="I156" s="37">
        <f>I138</f>
        <v>31</v>
      </c>
      <c r="J156" s="46"/>
      <c r="K156" s="65"/>
      <c r="L156" s="151" t="s">
        <v>128</v>
      </c>
      <c r="M156" s="152"/>
      <c r="N156" s="153"/>
      <c r="O156" s="65"/>
      <c r="P156" s="65"/>
      <c r="Q156" s="65"/>
      <c r="R156" s="65"/>
      <c r="S156" s="65"/>
    </row>
    <row r="157" spans="1:19" s="66" customFormat="1" ht="15" customHeight="1" x14ac:dyDescent="0.25">
      <c r="A157" s="65"/>
      <c r="B157" s="65"/>
      <c r="C157" s="65"/>
      <c r="D157" s="65"/>
      <c r="E157" s="149" t="s">
        <v>123</v>
      </c>
      <c r="F157" s="149"/>
      <c r="G157" s="150"/>
      <c r="H157" s="31"/>
      <c r="I157" s="39">
        <f>I139</f>
        <v>1</v>
      </c>
      <c r="J157" s="47"/>
      <c r="K157" s="65"/>
      <c r="L157" s="154"/>
      <c r="M157" s="155"/>
      <c r="N157" s="156"/>
      <c r="O157" s="65"/>
      <c r="P157" s="65"/>
      <c r="Q157" s="65"/>
      <c r="R157" s="65"/>
      <c r="S157" s="65"/>
    </row>
    <row r="158" spans="1:19" s="66" customFormat="1" ht="8.25" customHeight="1" x14ac:dyDescent="0.3">
      <c r="A158" s="65"/>
      <c r="B158" s="65"/>
      <c r="C158" s="65"/>
      <c r="D158" s="65"/>
      <c r="E158" s="65"/>
      <c r="F158" s="65"/>
      <c r="G158" s="65"/>
      <c r="H158" s="65"/>
      <c r="I158" s="38"/>
      <c r="J158" s="38"/>
      <c r="K158" s="65"/>
      <c r="L158" s="65"/>
      <c r="M158" s="65"/>
      <c r="N158" s="65"/>
      <c r="O158" s="65"/>
      <c r="P158" s="65"/>
      <c r="Q158" s="65"/>
      <c r="R158" s="65"/>
      <c r="S158" s="65"/>
    </row>
    <row r="159" spans="1:19" s="66" customFormat="1" ht="15" customHeight="1" x14ac:dyDescent="0.3">
      <c r="A159" s="65"/>
      <c r="B159" s="65"/>
      <c r="C159" s="65"/>
      <c r="D159" s="65"/>
      <c r="E159" s="65"/>
      <c r="F159" s="65"/>
      <c r="G159" s="65"/>
      <c r="H159" s="65"/>
      <c r="I159" s="38"/>
      <c r="J159" s="38"/>
      <c r="K159" s="65"/>
      <c r="L159" s="65"/>
      <c r="M159" s="65"/>
      <c r="N159" s="65"/>
      <c r="O159" s="65"/>
      <c r="P159" s="65"/>
      <c r="Q159" s="65"/>
      <c r="R159" s="65"/>
      <c r="S159" s="65"/>
    </row>
    <row r="160" spans="1:19" s="66" customFormat="1" ht="15" customHeight="1" x14ac:dyDescent="0.3">
      <c r="A160" s="65"/>
      <c r="B160" s="65"/>
      <c r="C160" s="65"/>
      <c r="D160" s="65"/>
      <c r="E160" s="65"/>
      <c r="F160" s="65"/>
      <c r="G160" s="44" t="s">
        <v>129</v>
      </c>
      <c r="H160" s="65"/>
      <c r="I160" s="38"/>
      <c r="J160" s="38"/>
      <c r="K160" s="65"/>
      <c r="L160" s="65"/>
      <c r="M160" s="65"/>
      <c r="N160" s="65"/>
      <c r="O160" s="65"/>
      <c r="P160" s="65"/>
      <c r="Q160" s="65"/>
      <c r="R160" s="65"/>
      <c r="S160" s="65"/>
    </row>
    <row r="161" spans="1:19" s="66" customFormat="1" ht="8.25" customHeight="1" x14ac:dyDescent="0.3">
      <c r="A161" s="65"/>
      <c r="B161" s="65"/>
      <c r="C161" s="65"/>
      <c r="D161" s="65"/>
      <c r="E161" s="65"/>
      <c r="F161" s="65"/>
      <c r="G161" s="65"/>
      <c r="H161" s="65"/>
      <c r="I161" s="38"/>
      <c r="J161" s="38"/>
      <c r="K161" s="65"/>
      <c r="L161" s="65"/>
      <c r="M161" s="65"/>
      <c r="N161" s="65"/>
      <c r="O161" s="65"/>
      <c r="P161" s="65"/>
      <c r="Q161" s="65"/>
      <c r="R161" s="65"/>
      <c r="S161" s="65"/>
    </row>
    <row r="162" spans="1:19" s="66" customFormat="1" ht="15" customHeight="1" x14ac:dyDescent="0.25">
      <c r="A162" s="65"/>
      <c r="B162" s="65"/>
      <c r="C162" s="65"/>
      <c r="D162" s="65"/>
      <c r="E162" s="149" t="s">
        <v>121</v>
      </c>
      <c r="F162" s="149"/>
      <c r="G162" s="150"/>
      <c r="H162" s="31"/>
      <c r="I162" s="37">
        <f>VLOOKUP($I$18 &amp; $I$9, 'DATABASE_SPACE '!A:CC, COLUMN(CA1), FALSE)</f>
        <v>30</v>
      </c>
      <c r="J162" s="46"/>
      <c r="K162" s="65"/>
      <c r="L162" s="157" t="s">
        <v>130</v>
      </c>
      <c r="M162" s="158"/>
      <c r="N162" s="159"/>
      <c r="O162" s="65"/>
      <c r="P162" s="65"/>
      <c r="Q162" s="65"/>
      <c r="R162" s="65"/>
      <c r="S162" s="65"/>
    </row>
    <row r="163" spans="1:19" s="66" customFormat="1" ht="15" customHeight="1" x14ac:dyDescent="0.25">
      <c r="A163" s="65"/>
      <c r="B163" s="65"/>
      <c r="C163" s="65"/>
      <c r="D163" s="65"/>
      <c r="E163" s="149" t="s">
        <v>123</v>
      </c>
      <c r="F163" s="149"/>
      <c r="G163" s="150"/>
      <c r="H163" s="31"/>
      <c r="I163" s="39">
        <f>VLOOKUP($I$18 &amp; $I$9, 'DATABASE_SPACE '!A:CC, COLUMN(BZ1), FALSE)</f>
        <v>0.90424238688349001</v>
      </c>
      <c r="J163" s="47"/>
      <c r="K163" s="65"/>
      <c r="L163" s="160"/>
      <c r="M163" s="161"/>
      <c r="N163" s="162"/>
      <c r="O163" s="65"/>
      <c r="P163" s="65"/>
      <c r="Q163" s="65"/>
      <c r="R163" s="65"/>
      <c r="S163" s="65"/>
    </row>
    <row r="164" spans="1:19" s="66" customFormat="1" ht="8.25" customHeight="1" x14ac:dyDescent="0.3">
      <c r="A164" s="65"/>
      <c r="B164" s="65"/>
      <c r="C164" s="65"/>
      <c r="D164" s="65"/>
      <c r="E164" s="65"/>
      <c r="F164" s="65"/>
      <c r="G164" s="65"/>
      <c r="H164" s="65"/>
      <c r="I164" s="38"/>
      <c r="J164" s="38"/>
      <c r="K164" s="65"/>
      <c r="L164" s="65"/>
      <c r="M164" s="65"/>
      <c r="N164" s="65"/>
      <c r="O164" s="65"/>
      <c r="P164" s="65"/>
      <c r="Q164" s="65"/>
      <c r="R164" s="65"/>
      <c r="S164" s="65"/>
    </row>
    <row r="165" spans="1:19" s="66" customFormat="1" ht="15" customHeight="1" x14ac:dyDescent="0.3">
      <c r="A165" s="65"/>
      <c r="B165" s="65"/>
      <c r="C165" s="65"/>
      <c r="D165" s="65"/>
      <c r="E165" s="65"/>
      <c r="F165" s="65"/>
      <c r="G165" s="65"/>
      <c r="H165" s="65"/>
      <c r="I165" s="38"/>
      <c r="J165" s="38"/>
      <c r="K165" s="65"/>
      <c r="L165" s="65"/>
      <c r="M165" s="65"/>
      <c r="N165" s="65"/>
      <c r="O165" s="65"/>
      <c r="P165" s="65"/>
      <c r="Q165" s="65"/>
      <c r="R165" s="65"/>
      <c r="S165" s="65"/>
    </row>
    <row r="166" spans="1:19" s="66" customFormat="1" ht="15" customHeight="1" x14ac:dyDescent="0.3">
      <c r="A166" s="65"/>
      <c r="B166" s="65"/>
      <c r="C166" s="65"/>
      <c r="D166" s="65"/>
      <c r="E166" s="65"/>
      <c r="F166" s="65"/>
      <c r="G166" s="35" t="s">
        <v>131</v>
      </c>
      <c r="H166" s="65"/>
      <c r="I166" s="38"/>
      <c r="J166" s="38"/>
      <c r="K166" s="65"/>
      <c r="L166" s="65"/>
      <c r="M166" s="65"/>
      <c r="N166" s="65"/>
      <c r="O166" s="65"/>
      <c r="P166" s="65"/>
      <c r="Q166" s="65"/>
      <c r="R166" s="65"/>
      <c r="S166" s="65"/>
    </row>
    <row r="167" spans="1:19" s="66" customFormat="1" ht="8.25" customHeight="1" x14ac:dyDescent="0.3">
      <c r="A167" s="65"/>
      <c r="B167" s="65"/>
      <c r="C167" s="65"/>
      <c r="D167" s="65"/>
      <c r="E167" s="65"/>
      <c r="F167" s="65"/>
      <c r="G167" s="65"/>
      <c r="H167" s="65"/>
      <c r="I167" s="38"/>
      <c r="J167" s="38"/>
      <c r="K167" s="65"/>
      <c r="L167" s="65"/>
      <c r="M167" s="65"/>
      <c r="N167" s="65"/>
      <c r="O167" s="65"/>
      <c r="P167" s="65"/>
      <c r="Q167" s="65"/>
      <c r="R167" s="65"/>
      <c r="S167" s="65"/>
    </row>
    <row r="168" spans="1:19" s="66" customFormat="1" ht="15" customHeight="1" x14ac:dyDescent="0.25">
      <c r="A168" s="65"/>
      <c r="B168" s="65"/>
      <c r="C168" s="65"/>
      <c r="D168" s="65"/>
      <c r="E168" s="149" t="s">
        <v>121</v>
      </c>
      <c r="F168" s="149"/>
      <c r="G168" s="150"/>
      <c r="H168" s="31"/>
      <c r="I168" s="37">
        <f>VLOOKUP($I$18 &amp; $I$9, 'DATABASE_SPACE '!A:CC, COLUMN(AR1), FALSE)</f>
        <v>31</v>
      </c>
      <c r="J168" s="46"/>
      <c r="K168" s="65"/>
      <c r="L168" s="151" t="s">
        <v>132</v>
      </c>
      <c r="M168" s="152"/>
      <c r="N168" s="153"/>
      <c r="O168" s="65"/>
      <c r="P168" s="65"/>
      <c r="Q168" s="65"/>
      <c r="R168" s="65"/>
      <c r="S168" s="65"/>
    </row>
    <row r="169" spans="1:19" s="66" customFormat="1" ht="15" customHeight="1" x14ac:dyDescent="0.25">
      <c r="A169" s="65"/>
      <c r="B169" s="65"/>
      <c r="C169" s="65"/>
      <c r="D169" s="65"/>
      <c r="E169" s="149" t="s">
        <v>123</v>
      </c>
      <c r="F169" s="149"/>
      <c r="G169" s="150"/>
      <c r="H169" s="31"/>
      <c r="I169" s="39">
        <f>VLOOKUP($I$18 &amp; $I$9, 'DATABASE_SPACE '!A:CC, COLUMN(AS1), FALSE)</f>
        <v>1</v>
      </c>
      <c r="J169" s="47"/>
      <c r="K169" s="65"/>
      <c r="L169" s="154"/>
      <c r="M169" s="155"/>
      <c r="N169" s="156"/>
      <c r="O169" s="65"/>
      <c r="P169" s="65"/>
      <c r="Q169" s="65"/>
      <c r="R169" s="65"/>
      <c r="S169" s="65"/>
    </row>
    <row r="170" spans="1:19" s="66" customFormat="1" ht="8.25" customHeight="1" x14ac:dyDescent="0.3">
      <c r="A170" s="65"/>
      <c r="B170" s="65"/>
      <c r="C170" s="65"/>
      <c r="D170" s="65"/>
      <c r="E170" s="65"/>
      <c r="F170" s="65"/>
      <c r="G170" s="65"/>
      <c r="H170" s="65"/>
      <c r="I170" s="65"/>
      <c r="J170" s="65"/>
      <c r="K170" s="65"/>
      <c r="L170" s="65"/>
      <c r="M170" s="65"/>
      <c r="N170" s="65"/>
      <c r="O170" s="65"/>
      <c r="P170" s="65"/>
      <c r="Q170" s="65"/>
      <c r="R170" s="65"/>
      <c r="S170" s="65"/>
    </row>
    <row r="171" spans="1:19" s="66" customFormat="1" ht="15" customHeight="1" x14ac:dyDescent="0.25">
      <c r="A171" s="65"/>
      <c r="B171" s="31"/>
      <c r="C171" s="31"/>
      <c r="D171" s="31"/>
      <c r="E171" s="31"/>
      <c r="F171" s="31"/>
      <c r="G171" s="31"/>
      <c r="H171" s="31"/>
      <c r="I171" s="31"/>
      <c r="J171" s="31"/>
      <c r="K171" s="31"/>
      <c r="L171" s="31"/>
      <c r="M171" s="31"/>
      <c r="N171" s="31"/>
      <c r="O171" s="31"/>
      <c r="P171" s="31"/>
      <c r="Q171" s="31"/>
      <c r="R171" s="31"/>
      <c r="S171" s="65"/>
    </row>
    <row r="172" spans="1:19" s="66" customFormat="1" ht="14.25" customHeight="1" x14ac:dyDescent="0.25">
      <c r="A172" s="65"/>
      <c r="B172" s="31"/>
      <c r="C172" s="31"/>
      <c r="D172" s="31"/>
      <c r="E172" s="31"/>
      <c r="F172" s="31"/>
      <c r="G172" s="35" t="s">
        <v>133</v>
      </c>
      <c r="H172" s="31"/>
      <c r="I172" s="31"/>
      <c r="J172" s="31"/>
      <c r="K172" s="31"/>
      <c r="L172" s="31"/>
      <c r="M172" s="31"/>
      <c r="N172" s="31"/>
      <c r="O172" s="31"/>
      <c r="P172" s="31"/>
      <c r="Q172" s="31"/>
      <c r="R172" s="31"/>
      <c r="S172" s="65"/>
    </row>
    <row r="173" spans="1:19" s="66" customFormat="1" ht="8.25" customHeight="1" x14ac:dyDescent="0.25">
      <c r="A173" s="65"/>
      <c r="B173" s="13"/>
      <c r="C173" s="13"/>
      <c r="D173" s="13"/>
      <c r="E173" s="13"/>
      <c r="F173" s="13"/>
      <c r="G173" s="13"/>
      <c r="H173" s="13"/>
      <c r="I173" s="13"/>
      <c r="J173" s="13"/>
      <c r="K173" s="13"/>
      <c r="L173" s="13"/>
      <c r="M173" s="13"/>
      <c r="N173" s="13"/>
      <c r="O173" s="13"/>
      <c r="P173" s="13"/>
      <c r="Q173" s="13"/>
      <c r="R173" s="13"/>
      <c r="S173" s="31"/>
    </row>
    <row r="174" spans="1:19" ht="15" customHeight="1" x14ac:dyDescent="0.25">
      <c r="A174" s="31"/>
      <c r="B174" s="65"/>
      <c r="C174" s="69"/>
      <c r="D174" s="69"/>
      <c r="E174" s="149" t="s">
        <v>121</v>
      </c>
      <c r="F174" s="149"/>
      <c r="G174" s="150"/>
      <c r="H174" s="31"/>
      <c r="I174" s="37">
        <f>VLOOKUP($I$18 &amp; $I$9, 'DATABASE_SPACE '!A:CC, COLUMN(AX1), FALSE)</f>
        <v>31</v>
      </c>
      <c r="J174" s="46"/>
      <c r="K174" s="65"/>
      <c r="L174" s="151" t="s">
        <v>134</v>
      </c>
      <c r="M174" s="152"/>
      <c r="N174" s="153"/>
      <c r="O174" s="69"/>
      <c r="P174" s="69"/>
      <c r="Q174" s="69"/>
      <c r="R174" s="69"/>
      <c r="S174" s="31"/>
    </row>
    <row r="175" spans="1:19" ht="17.399999999999999" x14ac:dyDescent="0.25">
      <c r="A175" s="31"/>
      <c r="B175" s="69"/>
      <c r="C175" s="69"/>
      <c r="D175" s="69"/>
      <c r="E175" s="149" t="s">
        <v>123</v>
      </c>
      <c r="F175" s="149"/>
      <c r="G175" s="150"/>
      <c r="H175" s="31"/>
      <c r="I175" s="39">
        <f>VLOOKUP($I$18 &amp; $I$9, 'DATABASE_SPACE '!A:CC, COLUMN(AY1), FALSE)</f>
        <v>1</v>
      </c>
      <c r="J175" s="47"/>
      <c r="K175" s="65"/>
      <c r="L175" s="154"/>
      <c r="M175" s="155"/>
      <c r="N175" s="156"/>
      <c r="O175" s="69"/>
      <c r="P175" s="69"/>
      <c r="Q175" s="69"/>
      <c r="R175" s="69"/>
      <c r="S175" s="31"/>
    </row>
    <row r="176" spans="1:19" ht="17.399999999999999" x14ac:dyDescent="0.25">
      <c r="A176" s="31"/>
      <c r="B176" s="69"/>
      <c r="C176" s="69"/>
      <c r="D176" s="69"/>
      <c r="E176" s="69"/>
      <c r="F176" s="69"/>
      <c r="G176" s="69"/>
      <c r="H176" s="69"/>
      <c r="I176" s="69"/>
      <c r="J176" s="69"/>
      <c r="K176" s="69"/>
      <c r="L176" s="69"/>
      <c r="M176" s="69"/>
      <c r="N176" s="69"/>
      <c r="O176" s="69"/>
      <c r="P176" s="69"/>
      <c r="Q176" s="69"/>
      <c r="R176" s="69"/>
      <c r="S176" s="31"/>
    </row>
    <row r="177" spans="1:41" ht="17.399999999999999" x14ac:dyDescent="0.25">
      <c r="A177" s="31"/>
      <c r="B177" s="69"/>
      <c r="C177" s="69"/>
      <c r="D177" s="69"/>
      <c r="E177" s="69"/>
      <c r="F177" s="69"/>
      <c r="G177" s="69"/>
      <c r="H177" s="69"/>
      <c r="I177" s="69"/>
      <c r="J177" s="69"/>
      <c r="K177" s="69"/>
      <c r="L177" s="69"/>
      <c r="M177" s="69"/>
      <c r="N177" s="69"/>
      <c r="O177" s="69"/>
      <c r="P177" s="69"/>
      <c r="Q177" s="69"/>
      <c r="R177" s="69"/>
      <c r="S177" s="31"/>
    </row>
    <row r="178" spans="1:41" ht="17.399999999999999" x14ac:dyDescent="0.25">
      <c r="A178" s="31"/>
      <c r="B178" s="69"/>
      <c r="C178" s="69"/>
      <c r="D178" s="69"/>
      <c r="E178" s="69"/>
      <c r="F178" s="69"/>
      <c r="G178" s="69"/>
      <c r="H178" s="69"/>
      <c r="I178" s="69"/>
      <c r="J178" s="69"/>
      <c r="K178" s="69"/>
      <c r="L178" s="69"/>
      <c r="M178" s="69"/>
      <c r="N178" s="69"/>
      <c r="O178" s="69"/>
      <c r="P178" s="69"/>
      <c r="Q178" s="69"/>
      <c r="R178" s="69"/>
      <c r="S178" s="31"/>
    </row>
    <row r="179" spans="1:41" ht="17.399999999999999" x14ac:dyDescent="0.25">
      <c r="A179" s="31"/>
      <c r="B179" s="69"/>
      <c r="C179" s="69"/>
      <c r="D179" s="69"/>
      <c r="E179" s="69"/>
      <c r="F179" s="69"/>
      <c r="G179" s="69"/>
      <c r="H179" s="69"/>
      <c r="I179" s="69"/>
      <c r="J179" s="69"/>
      <c r="K179" s="69"/>
      <c r="L179" s="69"/>
      <c r="M179" s="69"/>
      <c r="N179" s="69"/>
      <c r="O179" s="69"/>
      <c r="P179" s="69"/>
      <c r="Q179" s="69"/>
      <c r="R179" s="69"/>
      <c r="S179" s="31"/>
    </row>
    <row r="180" spans="1:41" ht="30.75" customHeight="1" x14ac:dyDescent="0.25">
      <c r="A180" s="31"/>
      <c r="B180" s="168" t="s">
        <v>135</v>
      </c>
      <c r="C180" s="137"/>
      <c r="D180" s="137"/>
      <c r="E180" s="137"/>
      <c r="F180" s="137"/>
      <c r="G180" s="137"/>
      <c r="H180" s="137"/>
      <c r="I180" s="137"/>
      <c r="J180" s="137"/>
      <c r="K180" s="137"/>
      <c r="L180" s="137"/>
      <c r="M180" s="137"/>
      <c r="N180" s="137"/>
      <c r="O180" s="137"/>
      <c r="P180" s="137"/>
      <c r="Q180" s="137"/>
      <c r="R180" s="137"/>
      <c r="S180" s="31"/>
      <c r="T180" s="31"/>
      <c r="U180" s="31"/>
      <c r="V180" s="31"/>
      <c r="W180" s="31"/>
      <c r="X180" s="31"/>
      <c r="Y180" s="31"/>
      <c r="Z180" s="31"/>
      <c r="AA180" s="31"/>
      <c r="AB180" s="31"/>
      <c r="AC180" s="31"/>
      <c r="AD180" s="31"/>
      <c r="AE180" s="31"/>
      <c r="AF180" s="31"/>
      <c r="AG180" s="31"/>
      <c r="AH180" s="31"/>
      <c r="AI180" s="31"/>
      <c r="AJ180" s="31"/>
      <c r="AK180" s="31"/>
      <c r="AL180" s="31"/>
      <c r="AM180" s="31"/>
      <c r="AN180" s="31"/>
      <c r="AO180" s="31"/>
    </row>
    <row r="181" spans="1:41" ht="22.5" customHeight="1" x14ac:dyDescent="0.25">
      <c r="A181" s="31"/>
      <c r="B181" s="65" t="s">
        <v>136</v>
      </c>
      <c r="C181" s="69"/>
      <c r="D181" s="69"/>
      <c r="E181" s="69"/>
      <c r="F181" s="69"/>
      <c r="G181" s="69"/>
      <c r="H181" s="31"/>
      <c r="I181" s="69"/>
      <c r="J181" s="69"/>
      <c r="K181" s="69"/>
      <c r="L181" s="69"/>
      <c r="M181" s="69"/>
      <c r="N181" s="69"/>
      <c r="O181" s="69"/>
      <c r="P181" s="69"/>
      <c r="Q181" s="69"/>
      <c r="R181" s="69"/>
      <c r="S181" s="31"/>
      <c r="T181" s="31"/>
      <c r="U181" s="31"/>
      <c r="V181" s="31"/>
      <c r="W181" s="31"/>
      <c r="X181" s="31"/>
      <c r="Y181" s="31"/>
      <c r="Z181" s="31"/>
      <c r="AA181" s="31"/>
      <c r="AB181" s="31"/>
      <c r="AC181" s="31"/>
      <c r="AD181" s="31"/>
      <c r="AE181" s="31"/>
      <c r="AF181" s="31"/>
      <c r="AG181" s="31"/>
      <c r="AH181" s="31"/>
      <c r="AI181" s="31"/>
      <c r="AJ181" s="31"/>
      <c r="AK181" s="31"/>
      <c r="AL181" s="31"/>
      <c r="AM181" s="31"/>
      <c r="AN181" s="31"/>
      <c r="AO181" s="31"/>
    </row>
    <row r="182" spans="1:41" ht="24" customHeight="1" x14ac:dyDescent="0.25">
      <c r="A182" s="31"/>
      <c r="B182" s="65" t="s">
        <v>137</v>
      </c>
      <c r="C182" s="69"/>
      <c r="E182" s="97" t="s">
        <v>138</v>
      </c>
      <c r="G182" s="69"/>
      <c r="H182" s="97"/>
      <c r="I182" s="69"/>
      <c r="J182" s="69"/>
      <c r="K182" s="69"/>
      <c r="L182" s="69"/>
      <c r="M182" s="69"/>
      <c r="N182" s="69"/>
      <c r="O182" s="69"/>
      <c r="P182" s="69"/>
      <c r="Q182" s="69"/>
      <c r="R182" s="69"/>
      <c r="S182" s="31"/>
      <c r="T182" s="31"/>
      <c r="U182" s="31"/>
      <c r="V182" s="31"/>
      <c r="W182" s="31"/>
      <c r="X182" s="31"/>
      <c r="Y182" s="31"/>
      <c r="Z182" s="31"/>
      <c r="AA182" s="31"/>
      <c r="AB182" s="31"/>
      <c r="AC182" s="31"/>
      <c r="AD182" s="31"/>
      <c r="AE182" s="31"/>
      <c r="AF182" s="31"/>
      <c r="AG182" s="31"/>
      <c r="AH182" s="31"/>
      <c r="AI182" s="31"/>
      <c r="AJ182" s="31"/>
      <c r="AK182" s="31"/>
      <c r="AL182" s="31"/>
      <c r="AM182" s="31"/>
      <c r="AN182" s="31"/>
      <c r="AO182" s="31"/>
    </row>
    <row r="183" spans="1:41" ht="20.25" customHeight="1" x14ac:dyDescent="0.25">
      <c r="B183" s="63" t="s">
        <v>139</v>
      </c>
      <c r="M183" s="122" t="s">
        <v>140</v>
      </c>
      <c r="T183" s="31"/>
      <c r="U183" s="31"/>
      <c r="V183" s="31"/>
      <c r="W183" s="31"/>
      <c r="X183" s="31"/>
      <c r="Y183" s="31"/>
      <c r="Z183" s="31"/>
      <c r="AA183" s="31"/>
      <c r="AB183" s="31"/>
      <c r="AC183" s="31"/>
      <c r="AD183" s="31"/>
      <c r="AE183" s="31"/>
      <c r="AF183" s="31"/>
      <c r="AG183" s="31"/>
      <c r="AH183" s="31"/>
      <c r="AI183" s="31"/>
      <c r="AJ183" s="31"/>
      <c r="AK183" s="31"/>
      <c r="AL183" s="31"/>
      <c r="AM183" s="31"/>
      <c r="AN183" s="31"/>
      <c r="AO183" s="31"/>
    </row>
    <row r="184" spans="1:41" ht="17.399999999999999" x14ac:dyDescent="0.25">
      <c r="A184" s="31"/>
      <c r="B184" s="69"/>
      <c r="C184" s="69"/>
      <c r="D184" s="69"/>
      <c r="E184" s="69"/>
      <c r="F184" s="69"/>
      <c r="G184" s="69"/>
      <c r="H184" s="69"/>
      <c r="I184" s="69"/>
      <c r="J184" s="69"/>
      <c r="K184" s="69"/>
      <c r="L184" s="69"/>
      <c r="M184" s="69"/>
      <c r="N184" s="69"/>
      <c r="O184" s="69"/>
      <c r="P184" s="69"/>
      <c r="Q184" s="69"/>
      <c r="R184" s="69"/>
      <c r="S184" s="31"/>
    </row>
  </sheetData>
  <sheetProtection algorithmName="SHA-512" hashValue="3mybxZgZC/TtgOhhZz5PziQVWqyNVN0/sYv4sPQP5Bl9GaolFuPQpg2WMiaqJY0mm0z3HD6EI3WRvRS3DaQR3w==" saltValue="QIc1DioFs+UrEmqibZ+Pkg==" spinCount="100000" sheet="1" objects="1" scenarios="1"/>
  <mergeCells count="131">
    <mergeCell ref="B7:G7"/>
    <mergeCell ref="I7:L7"/>
    <mergeCell ref="E26:G26"/>
    <mergeCell ref="P26:R26"/>
    <mergeCell ref="E29:G29"/>
    <mergeCell ref="P29:R29"/>
    <mergeCell ref="F9:G9"/>
    <mergeCell ref="B14:R14"/>
    <mergeCell ref="B18:D18"/>
    <mergeCell ref="E18:G18"/>
    <mergeCell ref="P18:R18"/>
    <mergeCell ref="E20:G20"/>
    <mergeCell ref="P20:R20"/>
    <mergeCell ref="P39:R40"/>
    <mergeCell ref="L41:L42"/>
    <mergeCell ref="N41:N42"/>
    <mergeCell ref="E31:G32"/>
    <mergeCell ref="L31:L32"/>
    <mergeCell ref="P31:R32"/>
    <mergeCell ref="L34:L35"/>
    <mergeCell ref="P34:R35"/>
    <mergeCell ref="P65:R65"/>
    <mergeCell ref="L69:L70"/>
    <mergeCell ref="N69:N70"/>
    <mergeCell ref="P69:R70"/>
    <mergeCell ref="E67:G67"/>
    <mergeCell ref="P67:R67"/>
    <mergeCell ref="B58:G58"/>
    <mergeCell ref="P41:R42"/>
    <mergeCell ref="E34:G34"/>
    <mergeCell ref="E35:G35"/>
    <mergeCell ref="E44:G45"/>
    <mergeCell ref="L44:L45"/>
    <mergeCell ref="P44:R45"/>
    <mergeCell ref="E47:G48"/>
    <mergeCell ref="L47:L48"/>
    <mergeCell ref="P47:R48"/>
    <mergeCell ref="E37:G42"/>
    <mergeCell ref="L37:L38"/>
    <mergeCell ref="N37:N38"/>
    <mergeCell ref="P37:R38"/>
    <mergeCell ref="L39:L40"/>
    <mergeCell ref="N39:N40"/>
    <mergeCell ref="F60:G60"/>
    <mergeCell ref="B65:D65"/>
    <mergeCell ref="E65:G65"/>
    <mergeCell ref="E98:G98"/>
    <mergeCell ref="E75:G78"/>
    <mergeCell ref="E81:G81"/>
    <mergeCell ref="E82:G82"/>
    <mergeCell ref="E84:G84"/>
    <mergeCell ref="E85:G85"/>
    <mergeCell ref="L75:L76"/>
    <mergeCell ref="N75:N76"/>
    <mergeCell ref="P75:R76"/>
    <mergeCell ref="L77:L78"/>
    <mergeCell ref="N77:N78"/>
    <mergeCell ref="P77:R78"/>
    <mergeCell ref="P80:R80"/>
    <mergeCell ref="P93:R93"/>
    <mergeCell ref="P94:R94"/>
    <mergeCell ref="P96:R96"/>
    <mergeCell ref="P97:R97"/>
    <mergeCell ref="E86:G86"/>
    <mergeCell ref="E88:G88"/>
    <mergeCell ref="E89:G89"/>
    <mergeCell ref="E90:G90"/>
    <mergeCell ref="E92:G92"/>
    <mergeCell ref="E96:G96"/>
    <mergeCell ref="E97:G97"/>
    <mergeCell ref="P125:R125"/>
    <mergeCell ref="P126:R126"/>
    <mergeCell ref="E120:G120"/>
    <mergeCell ref="E121:G121"/>
    <mergeCell ref="E122:G122"/>
    <mergeCell ref="E124:G124"/>
    <mergeCell ref="E125:G125"/>
    <mergeCell ref="E126:G126"/>
    <mergeCell ref="E72:G73"/>
    <mergeCell ref="L72:L73"/>
    <mergeCell ref="N72:N73"/>
    <mergeCell ref="P72:R73"/>
    <mergeCell ref="B109:G109"/>
    <mergeCell ref="I109:J109"/>
    <mergeCell ref="F111:G111"/>
    <mergeCell ref="B116:D116"/>
    <mergeCell ref="E116:G116"/>
    <mergeCell ref="P98:R98"/>
    <mergeCell ref="P81:R81"/>
    <mergeCell ref="P82:R82"/>
    <mergeCell ref="P84:R84"/>
    <mergeCell ref="P85:R85"/>
    <mergeCell ref="E93:G93"/>
    <mergeCell ref="E94:G94"/>
    <mergeCell ref="B180:R180"/>
    <mergeCell ref="E162:G162"/>
    <mergeCell ref="L162:N163"/>
    <mergeCell ref="E163:G163"/>
    <mergeCell ref="E168:G168"/>
    <mergeCell ref="L168:N169"/>
    <mergeCell ref="E169:G169"/>
    <mergeCell ref="E150:G150"/>
    <mergeCell ref="L150:N151"/>
    <mergeCell ref="E151:G151"/>
    <mergeCell ref="E156:G156"/>
    <mergeCell ref="L156:N157"/>
    <mergeCell ref="E157:G157"/>
    <mergeCell ref="E69:G70"/>
    <mergeCell ref="E80:G80"/>
    <mergeCell ref="P86:R86"/>
    <mergeCell ref="P88:R88"/>
    <mergeCell ref="P89:R89"/>
    <mergeCell ref="P90:R90"/>
    <mergeCell ref="P92:R92"/>
    <mergeCell ref="E174:G174"/>
    <mergeCell ref="L174:N175"/>
    <mergeCell ref="E175:G175"/>
    <mergeCell ref="E138:G138"/>
    <mergeCell ref="L138:N139"/>
    <mergeCell ref="E139:G139"/>
    <mergeCell ref="E144:G144"/>
    <mergeCell ref="L144:N145"/>
    <mergeCell ref="E145:G145"/>
    <mergeCell ref="E133:G133"/>
    <mergeCell ref="P116:R116"/>
    <mergeCell ref="E118:G118"/>
    <mergeCell ref="P118:R118"/>
    <mergeCell ref="P120:R120"/>
    <mergeCell ref="P121:R121"/>
    <mergeCell ref="P122:R122"/>
    <mergeCell ref="P124:R124"/>
  </mergeCells>
  <conditionalFormatting sqref="I20 I26 I29 I31:I32 I34:I35 I37:I42 I44:I45 I47:I48 I67 I69:I70 I72:I73 I75:I78 I80:I82 I118 I133:J133 I138:J139 I144:J145 I150:J151 I156:J157 I162:J163 I168:J169">
    <cfRule type="cellIs" dxfId="7" priority="9" operator="equal">
      <formula>"***"</formula>
    </cfRule>
  </conditionalFormatting>
  <conditionalFormatting sqref="I84:I86">
    <cfRule type="cellIs" dxfId="6" priority="8" operator="equal">
      <formula>"***"</formula>
    </cfRule>
  </conditionalFormatting>
  <conditionalFormatting sqref="I88:I90">
    <cfRule type="cellIs" dxfId="5" priority="6" operator="equal">
      <formula>"***"</formula>
    </cfRule>
  </conditionalFormatting>
  <conditionalFormatting sqref="I92:I94">
    <cfRule type="cellIs" dxfId="4" priority="5" operator="equal">
      <formula>"***"</formula>
    </cfRule>
  </conditionalFormatting>
  <conditionalFormatting sqref="I96:I98">
    <cfRule type="cellIs" dxfId="3" priority="4" operator="equal">
      <formula>"***"</formula>
    </cfRule>
  </conditionalFormatting>
  <conditionalFormatting sqref="I120:I122">
    <cfRule type="cellIs" dxfId="2" priority="2" operator="equal">
      <formula>"***"</formula>
    </cfRule>
  </conditionalFormatting>
  <conditionalFormatting sqref="I124:I126">
    <cfRule type="cellIs" dxfId="1" priority="3" operator="equal">
      <formula>"***"</formula>
    </cfRule>
  </conditionalFormatting>
  <conditionalFormatting sqref="I174:J175">
    <cfRule type="cellIs" dxfId="0" priority="1" operator="equal">
      <formula>"***"</formula>
    </cfRule>
  </conditionalFormatting>
  <hyperlinks>
    <hyperlink ref="R60" r:id="rId1" display="S&amp;P DJI ESG Metrics Reference Guide" xr:uid="{6ECFE6B9-8039-42E4-A039-2E0D2AD10003}"/>
    <hyperlink ref="R111" r:id="rId2" display="S&amp;P DJI ESG Metrics Reference Guide" xr:uid="{400CDCB4-E92C-4833-A190-9BC20DEE5C33}"/>
    <hyperlink ref="S9" r:id="rId3" display="S&amp;P DJI ESG Metrics Reference Guide" xr:uid="{88DD3CC2-D6DF-407B-97C4-FD71A45E1AF4}"/>
    <hyperlink ref="E182" r:id="rId4" xr:uid="{DC0B42F4-E292-4C53-9E12-D5146511B04D}"/>
    <hyperlink ref="M183" r:id="rId5" xr:uid="{4D9697E6-1A05-453C-A004-BAF2AF810B1E}"/>
  </hyperlinks>
  <printOptions gridLines="1"/>
  <pageMargins left="0" right="0" top="0" bottom="0" header="0.3" footer="0.3"/>
  <pageSetup scale="55" fitToHeight="0" orientation="landscape" r:id="rId6"/>
  <ignoredErrors>
    <ignoredError sqref="I109 I111 I60 I7" unlockedFormula="1"/>
  </ignoredErrors>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1757F6-7038-4A0B-9151-087051AAB15F}">
  <dimension ref="A1:Y21"/>
  <sheetViews>
    <sheetView showGridLines="0" zoomScale="90" zoomScaleNormal="90" workbookViewId="0">
      <selection activeCell="B10" sqref="B10:N10"/>
    </sheetView>
  </sheetViews>
  <sheetFormatPr defaultColWidth="9.109375" defaultRowHeight="15" x14ac:dyDescent="0.25"/>
  <cols>
    <col min="1" max="1" width="5.6640625" style="63" customWidth="1"/>
    <col min="2" max="4" width="5.44140625" style="63" customWidth="1"/>
    <col min="5" max="5" width="14.109375" style="63" customWidth="1"/>
    <col min="6" max="6" width="15.6640625" style="63" customWidth="1"/>
    <col min="7" max="7" width="13.33203125" style="63" customWidth="1"/>
    <col min="8" max="8" width="1.5546875" style="63" customWidth="1"/>
    <col min="9" max="9" width="42.33203125" style="63" customWidth="1"/>
    <col min="10" max="10" width="1.44140625" style="63" customWidth="1"/>
    <col min="11" max="11" width="42.33203125" style="63" customWidth="1"/>
    <col min="12" max="12" width="2.88671875" style="63" customWidth="1"/>
    <col min="13" max="13" width="20.88671875" style="63" customWidth="1"/>
    <col min="14" max="14" width="5.6640625" style="63" customWidth="1"/>
    <col min="15" max="15" width="35.5546875" style="63" customWidth="1"/>
    <col min="16" max="16" width="2.88671875" style="63" customWidth="1"/>
    <col min="17" max="17" width="14.33203125" style="63" customWidth="1"/>
    <col min="18" max="18" width="2.88671875" style="63" customWidth="1"/>
    <col min="19" max="19" width="11.44140625" style="63" customWidth="1"/>
    <col min="20" max="20" width="2.88671875" style="63" customWidth="1"/>
    <col min="21" max="23" width="16.33203125" style="63" customWidth="1"/>
    <col min="24" max="24" width="5.6640625" style="63" customWidth="1"/>
    <col min="25" max="25" width="9.109375" style="63"/>
    <col min="26" max="26" width="14" style="63" customWidth="1"/>
    <col min="27" max="27" width="22.6640625" style="63" customWidth="1"/>
    <col min="28" max="28" width="16.44140625" style="63" customWidth="1"/>
    <col min="29" max="29" width="9.109375" style="63"/>
    <col min="30" max="30" width="13" style="63" customWidth="1"/>
    <col min="31" max="31" width="9.109375" style="63"/>
    <col min="32" max="32" width="11" style="63" customWidth="1"/>
    <col min="33" max="16384" width="9.109375" style="63"/>
  </cols>
  <sheetData>
    <row r="1" spans="1:24" ht="74.25" customHeight="1" x14ac:dyDescent="0.25">
      <c r="A1" s="62"/>
      <c r="B1" s="62"/>
      <c r="C1" s="62"/>
      <c r="D1" s="62"/>
      <c r="E1" s="62"/>
      <c r="F1" s="62"/>
      <c r="G1" s="62"/>
      <c r="H1" s="62"/>
      <c r="I1" s="62"/>
      <c r="J1" s="62"/>
      <c r="K1" s="62"/>
      <c r="L1" s="62"/>
      <c r="M1" s="62"/>
      <c r="N1" s="62"/>
      <c r="O1" s="62"/>
      <c r="P1" s="62"/>
      <c r="Q1" s="62"/>
      <c r="R1" s="62"/>
      <c r="S1" s="62"/>
      <c r="T1" s="62"/>
      <c r="U1" s="62"/>
      <c r="V1" s="62"/>
      <c r="W1" s="62"/>
      <c r="X1" s="62"/>
    </row>
    <row r="2" spans="1:24" ht="15" customHeight="1" x14ac:dyDescent="0.25">
      <c r="A2" s="31"/>
      <c r="B2" s="31"/>
      <c r="C2" s="31"/>
      <c r="D2" s="31"/>
      <c r="E2" s="31"/>
      <c r="F2" s="31"/>
      <c r="G2" s="31"/>
      <c r="H2" s="31"/>
      <c r="I2" s="31"/>
      <c r="J2" s="31"/>
      <c r="K2" s="31"/>
      <c r="L2" s="31"/>
      <c r="M2" s="31"/>
      <c r="N2" s="31"/>
      <c r="O2" s="31"/>
      <c r="P2" s="31"/>
      <c r="Q2" s="31"/>
      <c r="R2" s="31"/>
      <c r="S2" s="31"/>
      <c r="T2" s="31"/>
      <c r="U2" s="31"/>
      <c r="V2" s="31"/>
      <c r="W2" s="31"/>
      <c r="X2" s="31"/>
    </row>
    <row r="3" spans="1:24" ht="30.75" customHeight="1" x14ac:dyDescent="0.25">
      <c r="A3" s="31"/>
      <c r="B3" s="64"/>
      <c r="C3" s="64"/>
      <c r="D3" s="64"/>
      <c r="E3" s="31"/>
      <c r="F3" s="31"/>
      <c r="G3" s="31"/>
      <c r="H3" s="31"/>
      <c r="I3" s="31"/>
      <c r="J3" s="31"/>
      <c r="K3" s="31"/>
      <c r="L3" s="31"/>
      <c r="M3" s="31"/>
      <c r="N3" s="31"/>
      <c r="O3" s="31"/>
      <c r="P3" s="31"/>
      <c r="Q3" s="31"/>
      <c r="R3" s="31"/>
      <c r="S3" s="31"/>
      <c r="T3" s="31"/>
      <c r="U3" s="31"/>
      <c r="V3" s="31"/>
      <c r="W3" s="11" t="s">
        <v>1</v>
      </c>
      <c r="X3" s="31"/>
    </row>
    <row r="4" spans="1:24" s="66" customFormat="1" ht="31.5" customHeight="1" x14ac:dyDescent="0.3">
      <c r="A4" s="65"/>
      <c r="B4" s="216" t="s">
        <v>141</v>
      </c>
      <c r="C4" s="216"/>
      <c r="D4" s="216"/>
      <c r="E4" s="216"/>
      <c r="F4" s="216"/>
      <c r="G4" s="216"/>
      <c r="H4" s="216"/>
      <c r="I4" s="216"/>
      <c r="J4" s="216"/>
      <c r="K4" s="216"/>
      <c r="L4" s="216"/>
      <c r="M4" s="216"/>
      <c r="N4" s="216"/>
      <c r="O4" s="65"/>
      <c r="P4" s="65"/>
      <c r="Q4" s="65"/>
      <c r="R4" s="65"/>
      <c r="S4" s="65"/>
      <c r="T4" s="65"/>
      <c r="U4" s="65"/>
      <c r="V4" s="65"/>
      <c r="W4" s="65"/>
      <c r="X4" s="65"/>
    </row>
    <row r="5" spans="1:24" ht="8.25" customHeight="1" x14ac:dyDescent="0.3">
      <c r="A5" s="31"/>
      <c r="B5" s="127"/>
      <c r="C5" s="127"/>
      <c r="D5" s="127"/>
      <c r="E5" s="124"/>
      <c r="F5" s="124"/>
      <c r="G5" s="124"/>
      <c r="H5" s="124"/>
      <c r="I5" s="124"/>
      <c r="J5" s="124"/>
      <c r="K5" s="124"/>
      <c r="L5" s="124"/>
      <c r="M5" s="124"/>
      <c r="N5" s="124"/>
      <c r="O5" s="31"/>
      <c r="P5" s="31"/>
      <c r="Q5" s="31"/>
      <c r="R5" s="31"/>
      <c r="S5" s="31"/>
      <c r="T5" s="31"/>
      <c r="U5" s="31"/>
      <c r="V5" s="31"/>
      <c r="W5" s="31"/>
      <c r="X5" s="31"/>
    </row>
    <row r="6" spans="1:24" ht="44.25" customHeight="1" x14ac:dyDescent="0.25">
      <c r="A6" s="31"/>
      <c r="B6" s="133" t="s">
        <v>142</v>
      </c>
      <c r="C6" s="132"/>
      <c r="D6" s="132"/>
      <c r="E6" s="132"/>
      <c r="F6" s="132"/>
      <c r="G6" s="132"/>
      <c r="H6" s="132"/>
      <c r="I6" s="132"/>
      <c r="J6" s="132"/>
      <c r="K6" s="132"/>
      <c r="L6" s="132"/>
      <c r="M6" s="132"/>
      <c r="N6" s="132"/>
      <c r="O6" s="13"/>
      <c r="P6" s="13"/>
      <c r="Q6" s="13"/>
      <c r="R6" s="13"/>
      <c r="S6" s="13"/>
      <c r="T6" s="13"/>
      <c r="U6" s="13"/>
      <c r="V6" s="13"/>
      <c r="W6" s="13"/>
      <c r="X6" s="31"/>
    </row>
    <row r="7" spans="1:24" ht="9.75" customHeight="1" x14ac:dyDescent="0.25">
      <c r="A7" s="31"/>
      <c r="B7" s="51"/>
      <c r="C7" s="51"/>
      <c r="D7" s="51"/>
      <c r="E7" s="51"/>
      <c r="F7" s="51"/>
      <c r="G7" s="51"/>
      <c r="H7" s="51"/>
      <c r="I7" s="51"/>
      <c r="J7" s="51"/>
      <c r="K7" s="51"/>
      <c r="L7" s="51"/>
      <c r="M7" s="51"/>
      <c r="N7" s="124"/>
      <c r="O7" s="31"/>
      <c r="P7" s="31"/>
      <c r="Q7" s="31"/>
      <c r="R7" s="31"/>
      <c r="S7" s="31"/>
      <c r="T7" s="31"/>
      <c r="U7" s="31"/>
      <c r="V7" s="31"/>
      <c r="W7" s="31"/>
      <c r="X7" s="31"/>
    </row>
    <row r="8" spans="1:24" ht="87" customHeight="1" x14ac:dyDescent="0.25">
      <c r="A8" s="31"/>
      <c r="B8" s="217" t="s">
        <v>143</v>
      </c>
      <c r="C8" s="132"/>
      <c r="D8" s="132"/>
      <c r="E8" s="132"/>
      <c r="F8" s="132"/>
      <c r="G8" s="132"/>
      <c r="H8" s="132"/>
      <c r="I8" s="132"/>
      <c r="J8" s="132"/>
      <c r="K8" s="132"/>
      <c r="L8" s="132"/>
      <c r="M8" s="132"/>
      <c r="N8" s="132"/>
      <c r="P8" s="31"/>
      <c r="Q8" s="31"/>
      <c r="R8" s="31"/>
      <c r="S8" s="31"/>
      <c r="T8" s="31"/>
      <c r="U8" s="31"/>
      <c r="V8" s="31"/>
      <c r="W8" s="31"/>
      <c r="X8" s="31"/>
    </row>
    <row r="9" spans="1:24" ht="9.75" customHeight="1" x14ac:dyDescent="0.25">
      <c r="A9" s="31"/>
      <c r="B9" s="124"/>
      <c r="C9" s="124"/>
      <c r="D9" s="124"/>
      <c r="E9" s="124"/>
      <c r="F9" s="124"/>
      <c r="G9" s="124"/>
      <c r="H9" s="124"/>
      <c r="I9" s="124"/>
      <c r="J9" s="124"/>
      <c r="K9" s="124"/>
      <c r="L9" s="124"/>
      <c r="M9" s="124"/>
      <c r="N9" s="124"/>
      <c r="O9" s="31"/>
      <c r="P9" s="31"/>
      <c r="Q9" s="31"/>
      <c r="R9" s="31"/>
      <c r="S9" s="31"/>
      <c r="T9" s="31"/>
      <c r="U9" s="31"/>
      <c r="V9" s="31"/>
      <c r="W9" s="31"/>
      <c r="X9" s="31"/>
    </row>
    <row r="10" spans="1:24" ht="78" customHeight="1" x14ac:dyDescent="0.25">
      <c r="A10" s="31"/>
      <c r="B10" s="132" t="s">
        <v>144</v>
      </c>
      <c r="C10" s="132"/>
      <c r="D10" s="132"/>
      <c r="E10" s="132"/>
      <c r="F10" s="132"/>
      <c r="G10" s="132"/>
      <c r="H10" s="132"/>
      <c r="I10" s="132"/>
      <c r="J10" s="132"/>
      <c r="K10" s="132"/>
      <c r="L10" s="132"/>
      <c r="M10" s="132"/>
      <c r="N10" s="132"/>
      <c r="O10" s="31"/>
      <c r="P10" s="31"/>
      <c r="Q10" s="31"/>
      <c r="R10" s="31"/>
      <c r="S10" s="31"/>
      <c r="T10" s="31"/>
      <c r="U10" s="31"/>
      <c r="V10" s="31"/>
      <c r="W10" s="31"/>
      <c r="X10" s="31"/>
    </row>
    <row r="11" spans="1:24" ht="6.75" customHeight="1" x14ac:dyDescent="0.25">
      <c r="A11" s="31"/>
      <c r="B11" s="124"/>
      <c r="C11" s="124"/>
      <c r="D11" s="124"/>
      <c r="E11" s="124"/>
      <c r="F11" s="124"/>
      <c r="G11" s="124"/>
      <c r="H11" s="124"/>
      <c r="I11" s="124"/>
      <c r="J11" s="124"/>
      <c r="K11" s="124"/>
      <c r="L11" s="124"/>
      <c r="M11" s="124"/>
      <c r="N11" s="124"/>
      <c r="O11" s="31"/>
      <c r="P11" s="31"/>
      <c r="Q11" s="31"/>
      <c r="R11" s="31"/>
      <c r="S11" s="31"/>
      <c r="T11" s="31"/>
      <c r="U11" s="31"/>
      <c r="V11" s="31"/>
      <c r="W11" s="31"/>
      <c r="X11" s="31"/>
    </row>
    <row r="12" spans="1:24" ht="44.25" customHeight="1" x14ac:dyDescent="0.25">
      <c r="A12" s="31"/>
      <c r="B12" s="132" t="s">
        <v>145</v>
      </c>
      <c r="C12" s="132"/>
      <c r="D12" s="132"/>
      <c r="E12" s="132"/>
      <c r="F12" s="132"/>
      <c r="G12" s="132"/>
      <c r="H12" s="132"/>
      <c r="I12" s="132"/>
      <c r="J12" s="132"/>
      <c r="K12" s="132"/>
      <c r="L12" s="132"/>
      <c r="M12" s="132"/>
      <c r="N12" s="132"/>
      <c r="O12" s="31"/>
      <c r="P12" s="31"/>
      <c r="Q12" s="31"/>
      <c r="R12" s="31"/>
      <c r="S12" s="31"/>
      <c r="T12" s="31"/>
      <c r="U12" s="31"/>
      <c r="V12" s="31"/>
      <c r="W12" s="31"/>
      <c r="X12" s="31"/>
    </row>
    <row r="13" spans="1:24" ht="8.25" customHeight="1" x14ac:dyDescent="0.25">
      <c r="A13" s="31"/>
      <c r="B13" s="124"/>
      <c r="C13" s="124"/>
      <c r="D13" s="124"/>
      <c r="E13" s="124"/>
      <c r="F13" s="124"/>
      <c r="G13" s="124"/>
      <c r="H13" s="124"/>
      <c r="I13" s="124"/>
      <c r="J13" s="124"/>
      <c r="K13" s="124"/>
      <c r="L13" s="124"/>
      <c r="M13" s="124"/>
      <c r="N13" s="124"/>
      <c r="O13" s="31"/>
      <c r="P13" s="31"/>
      <c r="Q13" s="31"/>
      <c r="R13" s="31"/>
      <c r="S13" s="31"/>
      <c r="T13" s="31"/>
      <c r="U13" s="31"/>
      <c r="V13" s="31"/>
      <c r="W13" s="31"/>
      <c r="X13" s="31"/>
    </row>
    <row r="14" spans="1:24" ht="47.25" customHeight="1" x14ac:dyDescent="0.25">
      <c r="A14" s="31"/>
      <c r="B14" s="132" t="s">
        <v>146</v>
      </c>
      <c r="C14" s="132"/>
      <c r="D14" s="132"/>
      <c r="E14" s="132"/>
      <c r="F14" s="132"/>
      <c r="G14" s="132"/>
      <c r="H14" s="132"/>
      <c r="I14" s="132"/>
      <c r="J14" s="132"/>
      <c r="K14" s="132"/>
      <c r="L14" s="132"/>
      <c r="M14" s="132"/>
      <c r="N14" s="132"/>
      <c r="O14" s="31"/>
      <c r="P14" s="31"/>
      <c r="Q14" s="31"/>
      <c r="R14" s="31"/>
      <c r="S14" s="31"/>
      <c r="T14" s="31"/>
      <c r="U14" s="31"/>
      <c r="V14" s="31"/>
      <c r="W14" s="31"/>
      <c r="X14" s="31"/>
    </row>
    <row r="15" spans="1:24" ht="8.25" customHeight="1" x14ac:dyDescent="0.25">
      <c r="A15" s="31"/>
      <c r="B15" s="124"/>
      <c r="C15" s="124"/>
      <c r="D15" s="124"/>
      <c r="E15" s="124"/>
      <c r="F15" s="124"/>
      <c r="G15" s="124"/>
      <c r="H15" s="124"/>
      <c r="I15" s="124"/>
      <c r="J15" s="124"/>
      <c r="K15" s="124"/>
      <c r="L15" s="124"/>
      <c r="M15" s="124"/>
      <c r="N15" s="124"/>
      <c r="O15" s="31"/>
      <c r="P15" s="31"/>
      <c r="Q15" s="31"/>
      <c r="R15" s="31"/>
      <c r="S15" s="31"/>
      <c r="T15" s="31"/>
      <c r="U15" s="31"/>
      <c r="V15" s="31"/>
      <c r="W15" s="31"/>
      <c r="X15" s="31"/>
    </row>
    <row r="16" spans="1:24" s="67" customFormat="1" ht="58.5" customHeight="1" x14ac:dyDescent="0.3">
      <c r="A16" s="38"/>
      <c r="B16" s="132" t="s">
        <v>147</v>
      </c>
      <c r="C16" s="132"/>
      <c r="D16" s="132"/>
      <c r="E16" s="132"/>
      <c r="F16" s="132"/>
      <c r="G16" s="132"/>
      <c r="H16" s="132"/>
      <c r="I16" s="132"/>
      <c r="J16" s="132"/>
      <c r="K16" s="132"/>
      <c r="L16" s="132"/>
      <c r="M16" s="132"/>
      <c r="N16" s="132"/>
      <c r="O16" s="38"/>
      <c r="P16" s="38"/>
      <c r="Q16" s="38"/>
      <c r="R16" s="38"/>
      <c r="S16" s="38"/>
      <c r="T16" s="38"/>
      <c r="U16" s="38"/>
      <c r="V16" s="38"/>
      <c r="W16" s="38"/>
      <c r="X16" s="38"/>
    </row>
    <row r="17" spans="1:25" ht="8.25" customHeight="1" x14ac:dyDescent="0.25">
      <c r="A17" s="31"/>
      <c r="B17" s="31"/>
      <c r="C17" s="31"/>
      <c r="D17" s="31"/>
      <c r="E17" s="31"/>
      <c r="F17" s="31"/>
      <c r="G17" s="31"/>
      <c r="H17" s="31"/>
      <c r="I17" s="31"/>
      <c r="J17" s="31"/>
      <c r="K17" s="31"/>
      <c r="L17" s="31"/>
      <c r="M17" s="31"/>
      <c r="N17" s="31"/>
      <c r="O17" s="31"/>
      <c r="P17" s="31"/>
      <c r="Q17" s="31"/>
      <c r="R17" s="31"/>
      <c r="S17" s="31"/>
      <c r="T17" s="31"/>
      <c r="U17" s="31"/>
      <c r="V17" s="31"/>
      <c r="W17" s="31"/>
      <c r="X17" s="31"/>
    </row>
    <row r="18" spans="1:25" ht="8.25" customHeight="1" x14ac:dyDescent="0.25">
      <c r="A18" s="31"/>
      <c r="B18" s="31"/>
      <c r="C18" s="31"/>
      <c r="D18" s="31"/>
      <c r="E18" s="31"/>
      <c r="F18" s="31"/>
      <c r="G18" s="31"/>
      <c r="H18" s="31"/>
      <c r="I18" s="31"/>
      <c r="J18" s="31"/>
      <c r="K18" s="31"/>
      <c r="L18" s="31"/>
      <c r="M18" s="31"/>
      <c r="N18" s="31"/>
      <c r="O18" s="31"/>
      <c r="P18" s="31"/>
      <c r="Q18" s="31"/>
      <c r="R18" s="31"/>
      <c r="S18" s="31"/>
      <c r="T18" s="31"/>
      <c r="U18" s="31"/>
      <c r="V18" s="31"/>
      <c r="W18" s="31"/>
      <c r="X18" s="31"/>
    </row>
    <row r="19" spans="1:25" ht="8.25" customHeight="1" x14ac:dyDescent="0.25">
      <c r="A19" s="31"/>
      <c r="M19" s="31"/>
      <c r="N19" s="31"/>
      <c r="O19" s="31"/>
      <c r="P19" s="31"/>
      <c r="Q19" s="31"/>
      <c r="R19" s="31"/>
      <c r="S19" s="31"/>
      <c r="T19" s="31"/>
      <c r="U19" s="31"/>
      <c r="V19" s="31"/>
      <c r="W19" s="31"/>
      <c r="X19" s="31"/>
    </row>
    <row r="20" spans="1:25" s="66" customFormat="1" ht="16.5" customHeight="1" x14ac:dyDescent="0.25">
      <c r="A20" s="65"/>
      <c r="B20" s="17">
        <v>1</v>
      </c>
      <c r="C20" s="68" t="s">
        <v>9</v>
      </c>
      <c r="D20" s="31"/>
      <c r="E20" s="31"/>
      <c r="F20" s="31"/>
      <c r="G20" s="31"/>
      <c r="H20" s="31"/>
      <c r="I20" s="31"/>
      <c r="J20" s="31"/>
      <c r="K20" s="31"/>
      <c r="L20" s="31"/>
      <c r="M20" s="31"/>
      <c r="N20" s="31"/>
      <c r="O20" s="31"/>
      <c r="P20" s="31"/>
      <c r="Q20" s="31"/>
      <c r="R20" s="31"/>
      <c r="S20" s="31"/>
      <c r="T20" s="31"/>
      <c r="U20" s="31"/>
      <c r="V20" s="31"/>
      <c r="W20" s="31"/>
      <c r="X20" s="65"/>
      <c r="Y20" s="63"/>
    </row>
    <row r="21" spans="1:25" s="66" customFormat="1" ht="7.5" customHeight="1" x14ac:dyDescent="0.25">
      <c r="A21" s="65"/>
      <c r="B21" s="31"/>
      <c r="C21" s="31"/>
      <c r="D21" s="31"/>
      <c r="E21" s="31"/>
      <c r="F21" s="31"/>
      <c r="G21" s="31"/>
      <c r="H21" s="31"/>
      <c r="I21" s="31"/>
      <c r="J21" s="31"/>
      <c r="K21" s="31"/>
      <c r="L21" s="31"/>
      <c r="M21" s="31"/>
      <c r="N21" s="31"/>
      <c r="O21" s="31"/>
      <c r="P21" s="31"/>
      <c r="Q21" s="31"/>
      <c r="R21" s="31"/>
      <c r="S21" s="31"/>
      <c r="T21" s="31"/>
      <c r="U21" s="31"/>
      <c r="V21" s="31"/>
      <c r="W21" s="31"/>
      <c r="X21" s="65"/>
      <c r="Y21" s="63"/>
    </row>
  </sheetData>
  <sheetProtection algorithmName="SHA-512" hashValue="GJVcyzvmJRAoTfcvDpBwM5BbtMGCGhVkWPbmd1IaID4AioA8ZEZ7pBcMfcPMRXBgnav0tCmCRQL9iRpRJXPQ7Q==" saltValue="lxmSMYzsHzOC0jsxji+m4g==" spinCount="100000" sheet="1" objects="1" scenarios="1"/>
  <mergeCells count="7">
    <mergeCell ref="B16:N16"/>
    <mergeCell ref="B4:N4"/>
    <mergeCell ref="B6:N6"/>
    <mergeCell ref="B8:N8"/>
    <mergeCell ref="B10:N10"/>
    <mergeCell ref="B12:N12"/>
    <mergeCell ref="B14:N14"/>
  </mergeCells>
  <hyperlinks>
    <hyperlink ref="C20" r:id="rId1" xr:uid="{B65E7377-67E0-4A80-B8EE-6E77B88F0892}"/>
  </hyperlinks>
  <pageMargins left="0.7" right="0.7" top="0.75" bottom="0.75" header="0.3" footer="0.3"/>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395B2D-9475-4314-8A39-5FCE21AB3C49}">
  <dimension ref="A1:X70"/>
  <sheetViews>
    <sheetView zoomScale="70" zoomScaleNormal="70" workbookViewId="0">
      <selection activeCell="G43" sqref="G43"/>
    </sheetView>
  </sheetViews>
  <sheetFormatPr defaultColWidth="9.109375" defaultRowHeight="15" x14ac:dyDescent="0.25"/>
  <cols>
    <col min="1" max="1" width="5.6640625" style="63" customWidth="1"/>
    <col min="2" max="4" width="5.44140625" style="63" customWidth="1"/>
    <col min="5" max="5" width="14.109375" style="63" customWidth="1"/>
    <col min="6" max="6" width="15.6640625" style="63" customWidth="1"/>
    <col min="7" max="7" width="13.33203125" style="63" customWidth="1"/>
    <col min="8" max="8" width="1.5546875" style="63" customWidth="1"/>
    <col min="9" max="9" width="42.33203125" style="63" customWidth="1"/>
    <col min="10" max="10" width="1.44140625" style="63" customWidth="1"/>
    <col min="11" max="11" width="42.33203125" style="63" customWidth="1"/>
    <col min="12" max="12" width="2.88671875" style="63" customWidth="1"/>
    <col min="13" max="13" width="20.88671875" style="63" customWidth="1"/>
    <col min="14" max="14" width="5.6640625" style="63" customWidth="1"/>
    <col min="15" max="15" width="35.5546875" style="63" customWidth="1"/>
    <col min="16" max="16" width="2.88671875" style="63" customWidth="1"/>
    <col min="17" max="17" width="14.33203125" style="63" customWidth="1"/>
    <col min="18" max="18" width="2.88671875" style="63" customWidth="1"/>
    <col min="19" max="19" width="11.44140625" style="63" customWidth="1"/>
    <col min="20" max="20" width="2.88671875" style="63" customWidth="1"/>
    <col min="21" max="23" width="16.33203125" style="63" customWidth="1"/>
    <col min="24" max="24" width="5.6640625" style="63" customWidth="1"/>
    <col min="25" max="25" width="9.109375" style="63"/>
    <col min="26" max="26" width="14" style="63" customWidth="1"/>
    <col min="27" max="27" width="22.6640625" style="63" customWidth="1"/>
    <col min="28" max="28" width="16.44140625" style="63" customWidth="1"/>
    <col min="29" max="29" width="9.109375" style="63"/>
    <col min="30" max="30" width="13" style="63" customWidth="1"/>
    <col min="31" max="31" width="9.109375" style="63"/>
    <col min="32" max="32" width="11" style="63" customWidth="1"/>
    <col min="33" max="16384" width="9.109375" style="63"/>
  </cols>
  <sheetData>
    <row r="1" spans="1:24" ht="75" customHeight="1" x14ac:dyDescent="0.25">
      <c r="A1" s="62"/>
      <c r="B1" s="62"/>
      <c r="C1" s="62"/>
      <c r="D1" s="62"/>
      <c r="E1" s="62"/>
      <c r="F1" s="62"/>
      <c r="G1" s="62"/>
      <c r="H1" s="62"/>
      <c r="I1" s="62"/>
      <c r="J1" s="62"/>
      <c r="K1" s="62"/>
      <c r="L1" s="62"/>
      <c r="M1" s="62"/>
      <c r="N1" s="62"/>
      <c r="O1" s="62"/>
      <c r="P1" s="62"/>
      <c r="Q1" s="62"/>
      <c r="R1" s="62"/>
      <c r="S1" s="62"/>
      <c r="T1" s="62"/>
      <c r="U1" s="62"/>
      <c r="V1" s="62"/>
      <c r="W1" s="62"/>
      <c r="X1" s="62"/>
    </row>
    <row r="2" spans="1:24" ht="15" customHeight="1" x14ac:dyDescent="0.25">
      <c r="A2" s="65"/>
      <c r="B2" s="65"/>
      <c r="C2" s="65"/>
      <c r="D2" s="65"/>
      <c r="E2" s="65"/>
      <c r="F2" s="65"/>
      <c r="G2" s="65"/>
      <c r="H2" s="65"/>
      <c r="I2" s="65"/>
      <c r="J2" s="65"/>
      <c r="K2" s="65"/>
      <c r="L2" s="65"/>
      <c r="M2" s="65"/>
      <c r="N2" s="65"/>
      <c r="O2" s="65"/>
      <c r="P2" s="65"/>
      <c r="Q2" s="65"/>
      <c r="R2" s="65"/>
      <c r="S2" s="65"/>
      <c r="T2" s="65"/>
      <c r="U2" s="65"/>
      <c r="V2" s="65"/>
      <c r="W2" s="65"/>
      <c r="X2" s="65"/>
    </row>
    <row r="3" spans="1:24" s="67" customFormat="1" ht="30.75" customHeight="1" x14ac:dyDescent="0.3">
      <c r="A3" s="38"/>
      <c r="B3" s="64"/>
      <c r="C3" s="38"/>
      <c r="D3" s="38"/>
      <c r="E3" s="38"/>
      <c r="F3" s="38"/>
      <c r="G3" s="38"/>
      <c r="H3" s="38"/>
      <c r="I3" s="38"/>
      <c r="J3" s="38"/>
      <c r="K3" s="38"/>
      <c r="L3" s="38"/>
      <c r="M3" s="38"/>
      <c r="N3" s="38"/>
      <c r="O3" s="38"/>
      <c r="P3" s="38"/>
      <c r="Q3" s="38"/>
      <c r="R3" s="38"/>
      <c r="S3" s="38"/>
      <c r="T3" s="38"/>
      <c r="U3" s="38"/>
      <c r="V3" s="38"/>
      <c r="W3" s="11" t="s">
        <v>1</v>
      </c>
      <c r="X3" s="38"/>
    </row>
    <row r="4" spans="1:24" ht="5.25" customHeight="1" x14ac:dyDescent="0.25">
      <c r="A4" s="31"/>
      <c r="B4" s="69"/>
      <c r="C4" s="69"/>
      <c r="D4" s="69"/>
      <c r="E4" s="69"/>
      <c r="F4" s="69"/>
      <c r="G4" s="69"/>
      <c r="H4" s="69"/>
      <c r="I4" s="69"/>
      <c r="J4" s="69"/>
      <c r="K4" s="69"/>
      <c r="L4" s="69"/>
      <c r="M4" s="69"/>
      <c r="N4" s="69"/>
      <c r="O4" s="69"/>
      <c r="P4" s="69"/>
      <c r="Q4" s="69"/>
      <c r="R4" s="69"/>
      <c r="S4" s="69"/>
      <c r="T4" s="69"/>
      <c r="U4" s="69"/>
      <c r="V4" s="69"/>
      <c r="W4" s="69"/>
      <c r="X4" s="31"/>
    </row>
    <row r="5" spans="1:24" ht="18.75" customHeight="1" x14ac:dyDescent="0.25">
      <c r="A5" s="31"/>
      <c r="B5" s="64" t="s">
        <v>148</v>
      </c>
      <c r="C5" s="69"/>
      <c r="D5" s="69"/>
      <c r="E5" s="69"/>
      <c r="F5" s="69"/>
      <c r="G5" s="69"/>
      <c r="H5" s="69"/>
      <c r="I5" s="69"/>
      <c r="J5" s="69"/>
      <c r="K5" s="69"/>
      <c r="L5" s="69"/>
      <c r="M5" s="69"/>
      <c r="N5" s="69"/>
      <c r="O5" s="69"/>
      <c r="P5" s="69"/>
      <c r="Q5" s="69"/>
      <c r="R5" s="69"/>
      <c r="S5" s="69"/>
      <c r="T5" s="69"/>
      <c r="U5" s="69"/>
      <c r="V5" s="69"/>
      <c r="W5" s="69"/>
      <c r="X5" s="31"/>
    </row>
    <row r="6" spans="1:24" ht="5.25" customHeight="1" x14ac:dyDescent="0.25">
      <c r="A6" s="31"/>
      <c r="B6" s="69"/>
      <c r="C6" s="69"/>
      <c r="D6" s="69"/>
      <c r="E6" s="69"/>
      <c r="F6" s="69"/>
      <c r="G6" s="69"/>
      <c r="H6" s="69"/>
      <c r="I6" s="69"/>
      <c r="J6" s="69"/>
      <c r="K6" s="69"/>
      <c r="L6" s="69"/>
      <c r="M6" s="69"/>
      <c r="N6" s="69"/>
      <c r="O6" s="69"/>
      <c r="P6" s="69"/>
      <c r="Q6" s="69"/>
      <c r="R6" s="69"/>
      <c r="S6" s="69"/>
      <c r="T6" s="69"/>
      <c r="U6" s="69"/>
      <c r="V6" s="69"/>
      <c r="W6" s="69"/>
      <c r="X6" s="31"/>
    </row>
    <row r="7" spans="1:24" s="73" customFormat="1" ht="45" customHeight="1" x14ac:dyDescent="0.3">
      <c r="A7" s="70"/>
      <c r="B7" s="218" t="s">
        <v>149</v>
      </c>
      <c r="C7" s="218"/>
      <c r="D7" s="218"/>
      <c r="E7" s="218"/>
      <c r="F7" s="218"/>
      <c r="G7" s="218"/>
      <c r="H7" s="71"/>
      <c r="I7" s="218" t="s">
        <v>150</v>
      </c>
      <c r="J7" s="218"/>
      <c r="K7" s="218"/>
      <c r="L7" s="218"/>
      <c r="M7" s="218"/>
      <c r="N7" s="218"/>
      <c r="O7" s="218"/>
      <c r="P7" s="218"/>
      <c r="Q7" s="218"/>
      <c r="R7" s="218"/>
      <c r="S7" s="218"/>
      <c r="T7" s="72"/>
      <c r="U7" s="72"/>
      <c r="V7" s="72"/>
      <c r="W7" s="72"/>
      <c r="X7" s="70"/>
    </row>
    <row r="8" spans="1:24" s="73" customFormat="1" ht="5.25" customHeight="1" x14ac:dyDescent="0.3">
      <c r="A8" s="70"/>
      <c r="B8" s="72"/>
      <c r="C8" s="72"/>
      <c r="D8" s="72"/>
      <c r="E8" s="72"/>
      <c r="F8" s="72"/>
      <c r="G8" s="72"/>
      <c r="H8" s="72"/>
      <c r="I8" s="72"/>
      <c r="J8" s="72"/>
      <c r="K8" s="72"/>
      <c r="L8" s="72"/>
      <c r="M8" s="72"/>
      <c r="N8" s="72"/>
      <c r="O8" s="72"/>
      <c r="P8" s="72"/>
      <c r="Q8" s="72"/>
      <c r="R8" s="72"/>
      <c r="S8" s="72"/>
      <c r="T8" s="72"/>
      <c r="U8" s="72"/>
      <c r="V8" s="72"/>
      <c r="W8" s="72"/>
      <c r="X8" s="70"/>
    </row>
    <row r="9" spans="1:24" s="73" customFormat="1" ht="218.25" customHeight="1" x14ac:dyDescent="0.3">
      <c r="A9" s="70"/>
      <c r="B9" s="219" t="s">
        <v>1</v>
      </c>
      <c r="C9" s="219"/>
      <c r="D9" s="219"/>
      <c r="E9" s="219"/>
      <c r="F9" s="219"/>
      <c r="G9" s="219"/>
      <c r="H9" s="55"/>
      <c r="I9" s="220" t="s">
        <v>151</v>
      </c>
      <c r="J9" s="220"/>
      <c r="K9" s="220"/>
      <c r="L9" s="220"/>
      <c r="M9" s="220"/>
      <c r="N9" s="220"/>
      <c r="O9" s="220"/>
      <c r="P9" s="220"/>
      <c r="Q9" s="220"/>
      <c r="R9" s="220"/>
      <c r="S9" s="220"/>
      <c r="T9" s="72"/>
      <c r="U9" s="72"/>
      <c r="V9" s="72"/>
      <c r="W9" s="72"/>
      <c r="X9" s="70"/>
    </row>
    <row r="10" spans="1:24" x14ac:dyDescent="0.25">
      <c r="A10" s="31"/>
      <c r="B10" s="13"/>
      <c r="C10" s="13"/>
      <c r="D10" s="13"/>
      <c r="E10" s="13"/>
      <c r="F10" s="13"/>
      <c r="G10" s="13"/>
      <c r="H10" s="13"/>
      <c r="I10" s="13"/>
      <c r="J10" s="13"/>
      <c r="K10" s="13"/>
      <c r="L10" s="13"/>
      <c r="M10" s="13"/>
      <c r="N10" s="13"/>
      <c r="O10" s="13"/>
      <c r="P10" s="13"/>
      <c r="Q10" s="13"/>
      <c r="R10" s="13"/>
      <c r="S10" s="13"/>
      <c r="T10" s="13"/>
      <c r="U10" s="13"/>
      <c r="V10" s="13"/>
      <c r="W10" s="13"/>
      <c r="X10" s="31"/>
    </row>
    <row r="11" spans="1:24" x14ac:dyDescent="0.25">
      <c r="A11" s="31"/>
      <c r="B11" s="13"/>
      <c r="C11" s="13"/>
      <c r="D11" s="13"/>
      <c r="E11" s="13"/>
      <c r="F11" s="13"/>
      <c r="G11" s="13"/>
      <c r="H11" s="13"/>
      <c r="I11" s="13"/>
      <c r="J11" s="13"/>
      <c r="K11" s="13"/>
      <c r="L11" s="13"/>
      <c r="M11" s="13"/>
      <c r="N11" s="13"/>
      <c r="O11" s="13"/>
      <c r="P11" s="13"/>
      <c r="Q11" s="13"/>
      <c r="R11" s="13"/>
      <c r="S11" s="13"/>
      <c r="T11" s="13"/>
      <c r="U11" s="13"/>
      <c r="V11" s="13"/>
      <c r="W11" s="13"/>
      <c r="X11" s="31"/>
    </row>
    <row r="12" spans="1:24" x14ac:dyDescent="0.25">
      <c r="A12" s="31"/>
      <c r="B12" s="13"/>
      <c r="C12" s="13"/>
      <c r="D12" s="13"/>
      <c r="E12" s="13"/>
      <c r="F12" s="13"/>
      <c r="G12" s="13"/>
      <c r="H12" s="13"/>
      <c r="I12" s="13"/>
      <c r="J12" s="13"/>
      <c r="K12" s="13"/>
      <c r="L12" s="13"/>
      <c r="M12" s="13"/>
      <c r="N12" s="13"/>
      <c r="O12" s="13"/>
      <c r="P12" s="13"/>
      <c r="Q12" s="13"/>
      <c r="R12" s="13"/>
      <c r="S12" s="13"/>
      <c r="T12" s="13"/>
      <c r="U12" s="13"/>
      <c r="V12" s="13"/>
      <c r="W12" s="13"/>
      <c r="X12" s="31"/>
    </row>
    <row r="13" spans="1:24" x14ac:dyDescent="0.25">
      <c r="A13" s="31"/>
      <c r="B13" s="13"/>
      <c r="C13" s="13"/>
      <c r="D13" s="13"/>
      <c r="E13" s="13"/>
      <c r="F13" s="13"/>
      <c r="G13" s="13"/>
      <c r="H13" s="13"/>
      <c r="I13" s="13"/>
      <c r="J13" s="13"/>
      <c r="K13" s="13"/>
      <c r="L13" s="13"/>
      <c r="M13" s="13"/>
      <c r="N13" s="13"/>
      <c r="O13" s="13"/>
      <c r="P13" s="13"/>
      <c r="Q13" s="13"/>
      <c r="R13" s="13"/>
      <c r="S13" s="13"/>
      <c r="T13" s="13"/>
      <c r="U13" s="13"/>
      <c r="V13" s="13"/>
      <c r="W13" s="13"/>
      <c r="X13" s="31"/>
    </row>
    <row r="14" spans="1:24" x14ac:dyDescent="0.25">
      <c r="A14" s="31"/>
      <c r="B14" s="13"/>
      <c r="C14" s="13"/>
      <c r="D14" s="13"/>
      <c r="E14" s="13"/>
      <c r="F14" s="13"/>
      <c r="G14" s="13"/>
      <c r="H14" s="13"/>
      <c r="I14" s="13"/>
      <c r="J14" s="13"/>
      <c r="K14" s="13"/>
      <c r="L14" s="13"/>
      <c r="M14" s="13"/>
      <c r="N14" s="13"/>
      <c r="O14" s="13"/>
      <c r="P14" s="13"/>
      <c r="Q14" s="13"/>
      <c r="R14" s="13"/>
      <c r="S14" s="13"/>
      <c r="T14" s="13"/>
      <c r="U14" s="13"/>
      <c r="V14" s="13"/>
      <c r="W14" s="13"/>
      <c r="X14" s="31"/>
    </row>
    <row r="15" spans="1:24" x14ac:dyDescent="0.25">
      <c r="A15" s="31"/>
      <c r="B15" s="13"/>
      <c r="C15" s="13"/>
      <c r="D15" s="13"/>
      <c r="E15" s="13"/>
      <c r="F15" s="13"/>
      <c r="G15" s="13"/>
      <c r="H15" s="13"/>
      <c r="I15" s="13"/>
      <c r="J15" s="13"/>
      <c r="K15" s="13"/>
      <c r="L15" s="13"/>
      <c r="M15" s="13"/>
      <c r="N15" s="13"/>
      <c r="O15" s="13"/>
      <c r="P15" s="13"/>
      <c r="Q15" s="13"/>
      <c r="R15" s="13"/>
      <c r="S15" s="13"/>
      <c r="T15" s="13"/>
      <c r="U15" s="13"/>
      <c r="V15" s="13"/>
      <c r="W15" s="13"/>
      <c r="X15" s="31"/>
    </row>
    <row r="16" spans="1:24" x14ac:dyDescent="0.25">
      <c r="A16" s="31"/>
      <c r="B16" s="13"/>
      <c r="C16" s="13"/>
      <c r="D16" s="13"/>
      <c r="E16" s="13"/>
      <c r="F16" s="13"/>
      <c r="G16" s="13"/>
      <c r="H16" s="13"/>
      <c r="I16" s="13"/>
      <c r="J16" s="13"/>
      <c r="K16" s="13"/>
      <c r="L16" s="13"/>
      <c r="M16" s="13"/>
      <c r="N16" s="13"/>
      <c r="O16" s="13"/>
      <c r="P16" s="13"/>
      <c r="Q16" s="13"/>
      <c r="R16" s="13"/>
      <c r="S16" s="13"/>
      <c r="T16" s="13"/>
      <c r="U16" s="13"/>
      <c r="V16" s="13"/>
      <c r="W16" s="13"/>
      <c r="X16" s="31"/>
    </row>
    <row r="17" spans="1:24" x14ac:dyDescent="0.25">
      <c r="A17" s="31"/>
      <c r="B17" s="13"/>
      <c r="C17" s="13"/>
      <c r="D17" s="13"/>
      <c r="E17" s="13"/>
      <c r="F17" s="13"/>
      <c r="G17" s="13"/>
      <c r="H17" s="13"/>
      <c r="I17" s="13"/>
      <c r="J17" s="13"/>
      <c r="K17" s="13"/>
      <c r="L17" s="13"/>
      <c r="M17" s="13"/>
      <c r="N17" s="13"/>
      <c r="O17" s="13"/>
      <c r="P17" s="13"/>
      <c r="Q17" s="13"/>
      <c r="R17" s="13"/>
      <c r="S17" s="13"/>
      <c r="T17" s="13"/>
      <c r="U17" s="13"/>
      <c r="V17" s="13"/>
      <c r="W17" s="13"/>
      <c r="X17" s="31"/>
    </row>
    <row r="18" spans="1:24" x14ac:dyDescent="0.25">
      <c r="A18" s="31"/>
      <c r="B18" s="13"/>
      <c r="C18" s="13"/>
      <c r="D18" s="13"/>
      <c r="E18" s="13"/>
      <c r="F18" s="13"/>
      <c r="G18" s="13"/>
      <c r="H18" s="13"/>
      <c r="I18" s="13"/>
      <c r="J18" s="13"/>
      <c r="K18" s="13"/>
      <c r="L18" s="13"/>
      <c r="M18" s="13"/>
      <c r="N18" s="13"/>
      <c r="O18" s="13"/>
      <c r="P18" s="13"/>
      <c r="Q18" s="13"/>
      <c r="R18" s="13"/>
      <c r="S18" s="13"/>
      <c r="T18" s="13"/>
      <c r="U18" s="13"/>
      <c r="V18" s="13"/>
      <c r="W18" s="13"/>
      <c r="X18" s="31"/>
    </row>
    <row r="19" spans="1:24" x14ac:dyDescent="0.25">
      <c r="A19" s="31"/>
      <c r="B19" s="13"/>
      <c r="C19" s="13"/>
      <c r="D19" s="13"/>
      <c r="E19" s="13"/>
      <c r="F19" s="13"/>
      <c r="G19" s="13"/>
      <c r="H19" s="13"/>
      <c r="I19" s="13"/>
      <c r="J19" s="13"/>
      <c r="K19" s="13"/>
      <c r="L19" s="13"/>
      <c r="M19" s="13"/>
      <c r="N19" s="13"/>
      <c r="O19" s="13"/>
      <c r="P19" s="13"/>
      <c r="Q19" s="13"/>
      <c r="R19" s="13"/>
      <c r="S19" s="13"/>
      <c r="T19" s="13"/>
      <c r="U19" s="13"/>
      <c r="V19" s="13"/>
      <c r="W19" s="13"/>
      <c r="X19" s="31"/>
    </row>
    <row r="20" spans="1:24" x14ac:dyDescent="0.25">
      <c r="A20" s="31"/>
      <c r="B20" s="13"/>
      <c r="C20" s="13"/>
      <c r="D20" s="13"/>
      <c r="E20" s="13"/>
      <c r="F20" s="13"/>
      <c r="G20" s="13"/>
      <c r="H20" s="13"/>
      <c r="I20" s="13"/>
      <c r="J20" s="13"/>
      <c r="K20" s="13"/>
      <c r="L20" s="13"/>
      <c r="M20" s="13"/>
      <c r="N20" s="13"/>
      <c r="O20" s="13"/>
      <c r="P20" s="13"/>
      <c r="Q20" s="13"/>
      <c r="R20" s="13"/>
      <c r="S20" s="13"/>
      <c r="T20" s="13"/>
      <c r="U20" s="13"/>
      <c r="V20" s="13"/>
      <c r="W20" s="13"/>
      <c r="X20" s="31"/>
    </row>
    <row r="21" spans="1:24" x14ac:dyDescent="0.25">
      <c r="A21" s="31"/>
      <c r="B21" s="13"/>
      <c r="C21" s="13"/>
      <c r="D21" s="13"/>
      <c r="E21" s="13"/>
      <c r="F21" s="13"/>
      <c r="G21" s="13"/>
      <c r="H21" s="13"/>
      <c r="I21" s="13"/>
      <c r="J21" s="13"/>
      <c r="K21" s="13"/>
      <c r="L21" s="13"/>
      <c r="M21" s="13"/>
      <c r="N21" s="13"/>
      <c r="O21" s="13"/>
      <c r="P21" s="13"/>
      <c r="Q21" s="13"/>
      <c r="R21" s="13"/>
      <c r="S21" s="13"/>
      <c r="T21" s="13"/>
      <c r="U21" s="13"/>
      <c r="V21" s="13"/>
      <c r="W21" s="13"/>
      <c r="X21" s="31"/>
    </row>
    <row r="22" spans="1:24" x14ac:dyDescent="0.25">
      <c r="A22" s="31"/>
      <c r="B22" s="13"/>
      <c r="C22" s="13"/>
      <c r="D22" s="13"/>
      <c r="E22" s="13"/>
      <c r="F22" s="13"/>
      <c r="G22" s="13"/>
      <c r="H22" s="13"/>
      <c r="I22" s="13"/>
      <c r="J22" s="13"/>
      <c r="K22" s="13"/>
      <c r="L22" s="13"/>
      <c r="M22" s="13"/>
      <c r="N22" s="13"/>
      <c r="O22" s="13"/>
      <c r="P22" s="13"/>
      <c r="Q22" s="13"/>
      <c r="R22" s="13"/>
      <c r="S22" s="13"/>
      <c r="T22" s="13"/>
      <c r="U22" s="13"/>
      <c r="V22" s="13"/>
      <c r="W22" s="13"/>
      <c r="X22" s="31"/>
    </row>
    <row r="23" spans="1:24" x14ac:dyDescent="0.25">
      <c r="A23" s="31"/>
      <c r="B23" s="13"/>
      <c r="C23" s="13"/>
      <c r="D23" s="13"/>
      <c r="E23" s="13"/>
      <c r="F23" s="13"/>
      <c r="G23" s="13"/>
      <c r="H23" s="13"/>
      <c r="I23" s="13"/>
      <c r="J23" s="13"/>
      <c r="K23" s="13"/>
      <c r="L23" s="13"/>
      <c r="M23" s="13"/>
      <c r="N23" s="13"/>
      <c r="O23" s="13"/>
      <c r="P23" s="13"/>
      <c r="Q23" s="13"/>
      <c r="R23" s="13"/>
      <c r="S23" s="13"/>
      <c r="T23" s="13"/>
      <c r="U23" s="13"/>
      <c r="V23" s="13"/>
      <c r="W23" s="13"/>
      <c r="X23" s="31"/>
    </row>
    <row r="24" spans="1:24" x14ac:dyDescent="0.25">
      <c r="A24" s="31"/>
      <c r="B24" s="13"/>
      <c r="C24" s="13"/>
      <c r="D24" s="13"/>
      <c r="E24" s="13"/>
      <c r="F24" s="13"/>
      <c r="G24" s="13"/>
      <c r="H24" s="13"/>
      <c r="I24" s="13"/>
      <c r="J24" s="13"/>
      <c r="K24" s="13"/>
      <c r="L24" s="13"/>
      <c r="M24" s="13"/>
      <c r="N24" s="13"/>
      <c r="O24" s="13"/>
      <c r="P24" s="13"/>
      <c r="Q24" s="13"/>
      <c r="R24" s="13"/>
      <c r="S24" s="13"/>
      <c r="T24" s="13"/>
      <c r="U24" s="13"/>
      <c r="V24" s="13"/>
      <c r="W24" s="13"/>
      <c r="X24" s="31"/>
    </row>
    <row r="25" spans="1:24" x14ac:dyDescent="0.25">
      <c r="A25" s="31"/>
      <c r="B25" s="13"/>
      <c r="C25" s="13"/>
      <c r="D25" s="13"/>
      <c r="E25" s="13"/>
      <c r="F25" s="13"/>
      <c r="G25" s="13"/>
      <c r="H25" s="13"/>
      <c r="I25" s="13"/>
      <c r="J25" s="13"/>
      <c r="K25" s="13"/>
      <c r="L25" s="13"/>
      <c r="M25" s="13"/>
      <c r="N25" s="13"/>
      <c r="O25" s="13"/>
      <c r="P25" s="13"/>
      <c r="Q25" s="13"/>
      <c r="R25" s="13"/>
      <c r="S25" s="13"/>
      <c r="T25" s="13"/>
      <c r="U25" s="13"/>
      <c r="V25" s="13"/>
      <c r="W25" s="13"/>
      <c r="X25" s="31"/>
    </row>
    <row r="26" spans="1:24" x14ac:dyDescent="0.25">
      <c r="A26" s="31"/>
      <c r="B26" s="13"/>
      <c r="C26" s="13"/>
      <c r="D26" s="13"/>
      <c r="E26" s="13"/>
      <c r="F26" s="13"/>
      <c r="G26" s="13"/>
      <c r="H26" s="13"/>
      <c r="I26" s="13"/>
      <c r="J26" s="13"/>
      <c r="K26" s="13"/>
      <c r="L26" s="13"/>
      <c r="M26" s="13"/>
      <c r="N26" s="13"/>
      <c r="O26" s="13"/>
      <c r="P26" s="13"/>
      <c r="Q26" s="13"/>
      <c r="R26" s="13"/>
      <c r="S26" s="13"/>
      <c r="T26" s="13"/>
      <c r="U26" s="13"/>
      <c r="V26" s="13"/>
      <c r="W26" s="13"/>
      <c r="X26" s="31"/>
    </row>
    <row r="27" spans="1:24" x14ac:dyDescent="0.25">
      <c r="A27" s="31"/>
      <c r="B27" s="13"/>
      <c r="C27" s="13"/>
      <c r="D27" s="13"/>
      <c r="E27" s="13"/>
      <c r="F27" s="13"/>
      <c r="G27" s="13"/>
      <c r="H27" s="13"/>
      <c r="I27" s="13"/>
      <c r="J27" s="13"/>
      <c r="K27" s="13"/>
      <c r="L27" s="13"/>
      <c r="M27" s="13"/>
      <c r="N27" s="13"/>
      <c r="O27" s="13"/>
      <c r="P27" s="13"/>
      <c r="Q27" s="13"/>
      <c r="R27" s="13"/>
      <c r="S27" s="13"/>
      <c r="T27" s="13"/>
      <c r="U27" s="13"/>
      <c r="V27" s="13"/>
      <c r="W27" s="13"/>
      <c r="X27" s="31"/>
    </row>
    <row r="28" spans="1:24" x14ac:dyDescent="0.25">
      <c r="A28" s="31"/>
      <c r="B28" s="13"/>
      <c r="C28" s="13"/>
      <c r="D28" s="13"/>
      <c r="E28" s="13"/>
      <c r="F28" s="13"/>
      <c r="G28" s="13"/>
      <c r="H28" s="13"/>
      <c r="I28" s="13"/>
      <c r="J28" s="13"/>
      <c r="K28" s="13"/>
      <c r="L28" s="13"/>
      <c r="M28" s="13"/>
      <c r="N28" s="13"/>
      <c r="O28" s="13"/>
      <c r="P28" s="13"/>
      <c r="Q28" s="13"/>
      <c r="R28" s="13"/>
      <c r="S28" s="13"/>
      <c r="T28" s="13"/>
      <c r="U28" s="13"/>
      <c r="V28" s="13"/>
      <c r="W28" s="13"/>
      <c r="X28" s="31"/>
    </row>
    <row r="29" spans="1:24" x14ac:dyDescent="0.25">
      <c r="A29" s="31"/>
      <c r="B29" s="13"/>
      <c r="C29" s="13"/>
      <c r="D29" s="13"/>
      <c r="E29" s="13"/>
      <c r="F29" s="13"/>
      <c r="G29" s="13"/>
      <c r="H29" s="13"/>
      <c r="I29" s="13"/>
      <c r="J29" s="13"/>
      <c r="K29" s="13"/>
      <c r="L29" s="13"/>
      <c r="M29" s="13"/>
      <c r="N29" s="13"/>
      <c r="O29" s="13"/>
      <c r="P29" s="13"/>
      <c r="Q29" s="13"/>
      <c r="R29" s="13"/>
      <c r="S29" s="13"/>
      <c r="T29" s="13"/>
      <c r="U29" s="13"/>
      <c r="V29" s="13"/>
      <c r="W29" s="13"/>
      <c r="X29" s="31"/>
    </row>
    <row r="30" spans="1:24" x14ac:dyDescent="0.25">
      <c r="A30" s="31"/>
      <c r="B30" s="13"/>
      <c r="C30" s="13"/>
      <c r="D30" s="13"/>
      <c r="E30" s="13"/>
      <c r="F30" s="13"/>
      <c r="G30" s="13"/>
      <c r="H30" s="13"/>
      <c r="I30" s="13"/>
      <c r="J30" s="13"/>
      <c r="K30" s="13"/>
      <c r="L30" s="13"/>
      <c r="M30" s="13"/>
      <c r="N30" s="13"/>
      <c r="O30" s="13"/>
      <c r="P30" s="13"/>
      <c r="Q30" s="13"/>
      <c r="R30" s="13"/>
      <c r="S30" s="13"/>
      <c r="T30" s="13"/>
      <c r="U30" s="13"/>
      <c r="V30" s="13"/>
      <c r="W30" s="13"/>
      <c r="X30" s="31"/>
    </row>
    <row r="31" spans="1:24" x14ac:dyDescent="0.25">
      <c r="A31" s="31"/>
      <c r="B31" s="13"/>
      <c r="C31" s="13"/>
      <c r="D31" s="13"/>
      <c r="E31" s="13"/>
      <c r="F31" s="13"/>
      <c r="G31" s="13"/>
      <c r="H31" s="13"/>
      <c r="I31" s="13"/>
      <c r="J31" s="13"/>
      <c r="K31" s="13"/>
      <c r="L31" s="13"/>
      <c r="M31" s="13"/>
      <c r="N31" s="13"/>
      <c r="O31" s="13"/>
      <c r="P31" s="13"/>
      <c r="Q31" s="13"/>
      <c r="R31" s="13"/>
      <c r="S31" s="13"/>
      <c r="T31" s="13"/>
      <c r="U31" s="13"/>
      <c r="V31" s="13"/>
      <c r="W31" s="13"/>
      <c r="X31" s="31"/>
    </row>
    <row r="32" spans="1:24" x14ac:dyDescent="0.25">
      <c r="A32" s="31"/>
      <c r="B32" s="13"/>
      <c r="C32" s="13"/>
      <c r="D32" s="13"/>
      <c r="E32" s="13"/>
      <c r="F32" s="13"/>
      <c r="G32" s="13"/>
      <c r="H32" s="13"/>
      <c r="I32" s="13"/>
      <c r="J32" s="13"/>
      <c r="K32" s="13"/>
      <c r="L32" s="13"/>
      <c r="M32" s="13"/>
      <c r="N32" s="13"/>
      <c r="O32" s="13"/>
      <c r="P32" s="13"/>
      <c r="Q32" s="13"/>
      <c r="R32" s="13"/>
      <c r="S32" s="13"/>
      <c r="T32" s="13"/>
      <c r="U32" s="13"/>
      <c r="V32" s="13"/>
      <c r="W32" s="13"/>
      <c r="X32" s="31"/>
    </row>
    <row r="33" spans="1:24" x14ac:dyDescent="0.25">
      <c r="A33" s="31"/>
      <c r="B33" s="13"/>
      <c r="C33" s="13"/>
      <c r="D33" s="13"/>
      <c r="E33" s="13"/>
      <c r="F33" s="13"/>
      <c r="G33" s="13"/>
      <c r="H33" s="13"/>
      <c r="I33" s="13"/>
      <c r="J33" s="13"/>
      <c r="K33" s="13"/>
      <c r="L33" s="13"/>
      <c r="M33" s="13"/>
      <c r="N33" s="13"/>
      <c r="O33" s="13"/>
      <c r="P33" s="13"/>
      <c r="Q33" s="13"/>
      <c r="R33" s="13"/>
      <c r="S33" s="13"/>
      <c r="T33" s="13"/>
      <c r="U33" s="13"/>
      <c r="V33" s="13"/>
      <c r="W33" s="13"/>
      <c r="X33" s="31"/>
    </row>
    <row r="34" spans="1:24" x14ac:dyDescent="0.25">
      <c r="A34" s="31"/>
      <c r="B34" s="13"/>
      <c r="C34" s="13"/>
      <c r="D34" s="13"/>
      <c r="E34" s="13"/>
      <c r="F34" s="13"/>
      <c r="G34" s="13"/>
      <c r="H34" s="13"/>
      <c r="I34" s="13"/>
      <c r="J34" s="13"/>
      <c r="K34" s="13"/>
      <c r="L34" s="13"/>
      <c r="M34" s="13"/>
      <c r="N34" s="13"/>
      <c r="O34" s="13"/>
      <c r="P34" s="13"/>
      <c r="Q34" s="13"/>
      <c r="R34" s="13"/>
      <c r="S34" s="13"/>
      <c r="T34" s="13"/>
      <c r="U34" s="13"/>
      <c r="V34" s="13"/>
      <c r="W34" s="13"/>
      <c r="X34" s="31"/>
    </row>
    <row r="35" spans="1:24" x14ac:dyDescent="0.25">
      <c r="A35" s="31"/>
      <c r="B35" s="13"/>
      <c r="C35" s="13"/>
      <c r="D35" s="13"/>
      <c r="E35" s="13"/>
      <c r="F35" s="13"/>
      <c r="G35" s="13"/>
      <c r="H35" s="13"/>
      <c r="I35" s="13"/>
      <c r="J35" s="13"/>
      <c r="K35" s="13"/>
      <c r="L35" s="13"/>
      <c r="M35" s="13"/>
      <c r="N35" s="13"/>
      <c r="O35" s="13"/>
      <c r="P35" s="13"/>
      <c r="Q35" s="13"/>
      <c r="R35" s="13"/>
      <c r="S35" s="13"/>
      <c r="T35" s="13"/>
      <c r="U35" s="13"/>
      <c r="V35" s="13"/>
      <c r="W35" s="13"/>
      <c r="X35" s="31"/>
    </row>
    <row r="36" spans="1:24" x14ac:dyDescent="0.25">
      <c r="A36" s="31"/>
      <c r="B36" s="13"/>
      <c r="C36" s="13"/>
      <c r="D36" s="13"/>
      <c r="E36" s="13"/>
      <c r="F36" s="13"/>
      <c r="G36" s="13"/>
      <c r="H36" s="13"/>
      <c r="I36" s="13"/>
      <c r="J36" s="13"/>
      <c r="K36" s="13"/>
      <c r="L36" s="13"/>
      <c r="M36" s="13"/>
      <c r="N36" s="13"/>
      <c r="O36" s="13"/>
      <c r="P36" s="13"/>
      <c r="Q36" s="13"/>
      <c r="R36" s="13"/>
      <c r="S36" s="13"/>
      <c r="T36" s="13"/>
      <c r="U36" s="13"/>
      <c r="V36" s="13"/>
      <c r="W36" s="13"/>
      <c r="X36" s="31"/>
    </row>
    <row r="37" spans="1:24" x14ac:dyDescent="0.25">
      <c r="A37" s="31"/>
      <c r="B37" s="13"/>
      <c r="C37" s="13"/>
      <c r="D37" s="13"/>
      <c r="E37" s="13"/>
      <c r="F37" s="13"/>
      <c r="G37" s="13"/>
      <c r="H37" s="13"/>
      <c r="I37" s="13"/>
      <c r="J37" s="13"/>
      <c r="K37" s="13"/>
      <c r="L37" s="13"/>
      <c r="M37" s="13"/>
      <c r="N37" s="13"/>
      <c r="O37" s="13"/>
      <c r="P37" s="13"/>
      <c r="Q37" s="13"/>
      <c r="R37" s="13"/>
      <c r="S37" s="13"/>
      <c r="T37" s="13"/>
      <c r="U37" s="13"/>
      <c r="V37" s="13"/>
      <c r="W37" s="13"/>
      <c r="X37" s="31"/>
    </row>
    <row r="38" spans="1:24" x14ac:dyDescent="0.25">
      <c r="A38" s="31"/>
      <c r="B38" s="13"/>
      <c r="C38" s="13"/>
      <c r="D38" s="13"/>
      <c r="E38" s="13"/>
      <c r="F38" s="13"/>
      <c r="G38" s="13"/>
      <c r="H38" s="13"/>
      <c r="I38" s="13"/>
      <c r="J38" s="13"/>
      <c r="K38" s="13"/>
      <c r="L38" s="13"/>
      <c r="M38" s="13"/>
      <c r="N38" s="13"/>
      <c r="O38" s="13"/>
      <c r="P38" s="13"/>
      <c r="Q38" s="13"/>
      <c r="R38" s="13"/>
      <c r="S38" s="13"/>
      <c r="T38" s="13"/>
      <c r="U38" s="13"/>
      <c r="V38" s="13"/>
      <c r="W38" s="13"/>
      <c r="X38" s="31"/>
    </row>
    <row r="39" spans="1:24" x14ac:dyDescent="0.25">
      <c r="A39" s="31"/>
      <c r="B39" s="13"/>
      <c r="C39" s="13"/>
      <c r="D39" s="13"/>
      <c r="E39" s="13"/>
      <c r="F39" s="13"/>
      <c r="G39" s="13"/>
      <c r="H39" s="13"/>
      <c r="I39" s="13"/>
      <c r="J39" s="13"/>
      <c r="K39" s="13"/>
      <c r="L39" s="13"/>
      <c r="M39" s="13"/>
      <c r="N39" s="13"/>
      <c r="O39" s="13"/>
      <c r="P39" s="13"/>
      <c r="Q39" s="13"/>
      <c r="R39" s="13"/>
      <c r="S39" s="13"/>
      <c r="T39" s="13"/>
      <c r="U39" s="13"/>
      <c r="V39" s="13"/>
      <c r="W39" s="13"/>
      <c r="X39" s="31"/>
    </row>
    <row r="40" spans="1:24" x14ac:dyDescent="0.25">
      <c r="A40" s="31"/>
      <c r="B40" s="13"/>
      <c r="C40" s="13"/>
      <c r="D40" s="13"/>
      <c r="E40" s="13"/>
      <c r="F40" s="13"/>
      <c r="G40" s="13"/>
      <c r="H40" s="13"/>
      <c r="I40" s="13"/>
      <c r="J40" s="13"/>
      <c r="K40" s="13"/>
      <c r="L40" s="13"/>
      <c r="M40" s="13"/>
      <c r="N40" s="13"/>
      <c r="O40" s="13"/>
      <c r="P40" s="13"/>
      <c r="Q40" s="13"/>
      <c r="R40" s="13"/>
      <c r="S40" s="13"/>
      <c r="T40" s="13"/>
      <c r="U40" s="13"/>
      <c r="V40" s="13"/>
      <c r="W40" s="13"/>
      <c r="X40" s="31"/>
    </row>
    <row r="41" spans="1:24" x14ac:dyDescent="0.25">
      <c r="A41" s="31"/>
      <c r="B41" s="13"/>
      <c r="C41" s="13"/>
      <c r="D41" s="13"/>
      <c r="E41" s="13"/>
      <c r="F41" s="13"/>
      <c r="G41" s="13"/>
      <c r="H41" s="13"/>
      <c r="I41" s="13"/>
      <c r="J41" s="13"/>
      <c r="K41" s="13"/>
      <c r="L41" s="13"/>
      <c r="M41" s="13"/>
      <c r="N41" s="13"/>
      <c r="O41" s="13"/>
      <c r="P41" s="13"/>
      <c r="Q41" s="13"/>
      <c r="R41" s="13"/>
      <c r="S41" s="13"/>
      <c r="T41" s="13"/>
      <c r="U41" s="13"/>
      <c r="V41" s="13"/>
      <c r="W41" s="13"/>
      <c r="X41" s="31"/>
    </row>
    <row r="42" spans="1:24" x14ac:dyDescent="0.25">
      <c r="A42" s="31"/>
      <c r="B42" s="13"/>
      <c r="C42" s="13"/>
      <c r="D42" s="13"/>
      <c r="E42" s="13"/>
      <c r="F42" s="13"/>
      <c r="G42" s="13"/>
      <c r="H42" s="13"/>
      <c r="I42" s="13"/>
      <c r="J42" s="13"/>
      <c r="K42" s="13"/>
      <c r="L42" s="13"/>
      <c r="M42" s="13"/>
      <c r="N42" s="13"/>
      <c r="O42" s="13"/>
      <c r="P42" s="13"/>
      <c r="Q42" s="13"/>
      <c r="R42" s="13"/>
      <c r="S42" s="13"/>
      <c r="T42" s="13"/>
      <c r="U42" s="13"/>
      <c r="V42" s="13"/>
      <c r="W42" s="13"/>
      <c r="X42" s="31"/>
    </row>
    <row r="43" spans="1:24" x14ac:dyDescent="0.25">
      <c r="A43" s="31"/>
      <c r="B43" s="13"/>
      <c r="C43" s="13"/>
      <c r="D43" s="13"/>
      <c r="E43" s="13"/>
      <c r="F43" s="13"/>
      <c r="G43" s="13"/>
      <c r="H43" s="13"/>
      <c r="I43" s="13"/>
      <c r="J43" s="13"/>
      <c r="K43" s="13"/>
      <c r="L43" s="13"/>
      <c r="M43" s="13"/>
      <c r="N43" s="13"/>
      <c r="O43" s="13"/>
      <c r="P43" s="13"/>
      <c r="Q43" s="13"/>
      <c r="R43" s="13"/>
      <c r="S43" s="13"/>
      <c r="T43" s="13"/>
      <c r="U43" s="13"/>
      <c r="V43" s="13"/>
      <c r="W43" s="13"/>
      <c r="X43" s="31"/>
    </row>
    <row r="44" spans="1:24" x14ac:dyDescent="0.25">
      <c r="A44" s="31"/>
      <c r="B44" s="13"/>
      <c r="C44" s="13"/>
      <c r="D44" s="13"/>
      <c r="E44" s="13"/>
      <c r="F44" s="13"/>
      <c r="G44" s="13"/>
      <c r="H44" s="13"/>
      <c r="I44" s="13"/>
      <c r="J44" s="13"/>
      <c r="K44" s="13"/>
      <c r="L44" s="13"/>
      <c r="M44" s="13"/>
      <c r="N44" s="13"/>
      <c r="O44" s="13"/>
      <c r="P44" s="13"/>
      <c r="Q44" s="13"/>
      <c r="R44" s="13"/>
      <c r="S44" s="13"/>
      <c r="T44" s="13"/>
      <c r="U44" s="13"/>
      <c r="V44" s="13"/>
      <c r="W44" s="13"/>
      <c r="X44" s="31"/>
    </row>
    <row r="45" spans="1:24" x14ac:dyDescent="0.25">
      <c r="A45" s="31"/>
      <c r="B45" s="13"/>
      <c r="C45" s="13"/>
      <c r="D45" s="13"/>
      <c r="E45" s="13"/>
      <c r="F45" s="13"/>
      <c r="G45" s="13"/>
      <c r="H45" s="13"/>
      <c r="I45" s="13"/>
      <c r="J45" s="13"/>
      <c r="K45" s="13"/>
      <c r="L45" s="13"/>
      <c r="M45" s="13"/>
      <c r="N45" s="13"/>
      <c r="O45" s="13"/>
      <c r="P45" s="13"/>
      <c r="Q45" s="13"/>
      <c r="R45" s="13"/>
      <c r="S45" s="13"/>
      <c r="T45" s="13"/>
      <c r="U45" s="13"/>
      <c r="V45" s="13"/>
      <c r="W45" s="13"/>
      <c r="X45" s="31"/>
    </row>
    <row r="46" spans="1:24" x14ac:dyDescent="0.25">
      <c r="A46" s="31"/>
      <c r="B46" s="13"/>
      <c r="C46" s="13"/>
      <c r="D46" s="13"/>
      <c r="E46" s="13"/>
      <c r="F46" s="13"/>
      <c r="G46" s="13"/>
      <c r="H46" s="13"/>
      <c r="I46" s="13"/>
      <c r="J46" s="13"/>
      <c r="K46" s="13"/>
      <c r="L46" s="13"/>
      <c r="M46" s="13"/>
      <c r="N46" s="13"/>
      <c r="O46" s="13"/>
      <c r="P46" s="13"/>
      <c r="Q46" s="13"/>
      <c r="R46" s="13"/>
      <c r="S46" s="13"/>
      <c r="T46" s="13"/>
      <c r="U46" s="13"/>
      <c r="V46" s="13"/>
      <c r="W46" s="13"/>
      <c r="X46" s="31"/>
    </row>
    <row r="47" spans="1:24" x14ac:dyDescent="0.25">
      <c r="A47" s="31"/>
      <c r="B47" s="13"/>
      <c r="C47" s="13"/>
      <c r="D47" s="13"/>
      <c r="E47" s="13"/>
      <c r="F47" s="13"/>
      <c r="G47" s="13"/>
      <c r="H47" s="13"/>
      <c r="I47" s="13"/>
      <c r="J47" s="13"/>
      <c r="K47" s="13"/>
      <c r="L47" s="13"/>
      <c r="M47" s="13"/>
      <c r="N47" s="13"/>
      <c r="O47" s="13"/>
      <c r="P47" s="13"/>
      <c r="Q47" s="13"/>
      <c r="R47" s="13"/>
      <c r="S47" s="13"/>
      <c r="T47" s="13"/>
      <c r="U47" s="13"/>
      <c r="V47" s="13"/>
      <c r="W47" s="13"/>
      <c r="X47" s="31"/>
    </row>
    <row r="48" spans="1:24" x14ac:dyDescent="0.25">
      <c r="A48" s="31"/>
      <c r="B48" s="13"/>
      <c r="C48" s="13"/>
      <c r="D48" s="13"/>
      <c r="E48" s="13"/>
      <c r="F48" s="13"/>
      <c r="G48" s="13"/>
      <c r="H48" s="13"/>
      <c r="I48" s="13"/>
      <c r="J48" s="13"/>
      <c r="K48" s="13"/>
      <c r="L48" s="13"/>
      <c r="M48" s="13"/>
      <c r="N48" s="13"/>
      <c r="O48" s="13"/>
      <c r="P48" s="13"/>
      <c r="Q48" s="13"/>
      <c r="R48" s="13"/>
      <c r="S48" s="13"/>
      <c r="T48" s="13"/>
      <c r="U48" s="13"/>
      <c r="V48" s="13"/>
      <c r="W48" s="13"/>
      <c r="X48" s="31"/>
    </row>
    <row r="49" spans="1:24" x14ac:dyDescent="0.25">
      <c r="A49" s="31"/>
      <c r="B49" s="13"/>
      <c r="C49" s="13"/>
      <c r="D49" s="13"/>
      <c r="E49" s="13"/>
      <c r="F49" s="13"/>
      <c r="G49" s="13"/>
      <c r="H49" s="13"/>
      <c r="I49" s="13"/>
      <c r="J49" s="13"/>
      <c r="K49" s="13"/>
      <c r="L49" s="13"/>
      <c r="M49" s="13"/>
      <c r="N49" s="13"/>
      <c r="O49" s="13"/>
      <c r="P49" s="13"/>
      <c r="Q49" s="13"/>
      <c r="R49" s="13"/>
      <c r="S49" s="13"/>
      <c r="T49" s="13"/>
      <c r="U49" s="13"/>
      <c r="V49" s="13"/>
      <c r="W49" s="13"/>
      <c r="X49" s="31"/>
    </row>
    <row r="50" spans="1:24" x14ac:dyDescent="0.25">
      <c r="A50" s="31"/>
      <c r="B50" s="13"/>
      <c r="C50" s="13"/>
      <c r="D50" s="13"/>
      <c r="E50" s="13"/>
      <c r="F50" s="13"/>
      <c r="G50" s="13"/>
      <c r="H50" s="13"/>
      <c r="I50" s="13"/>
      <c r="J50" s="13"/>
      <c r="K50" s="13"/>
      <c r="L50" s="13"/>
      <c r="M50" s="13"/>
      <c r="N50" s="13"/>
      <c r="O50" s="13"/>
      <c r="P50" s="13"/>
      <c r="Q50" s="13"/>
      <c r="R50" s="13"/>
      <c r="S50" s="13"/>
      <c r="T50" s="13"/>
      <c r="U50" s="13"/>
      <c r="V50" s="13"/>
      <c r="W50" s="13"/>
      <c r="X50" s="31"/>
    </row>
    <row r="51" spans="1:24" x14ac:dyDescent="0.25">
      <c r="A51" s="31"/>
      <c r="B51" s="13"/>
      <c r="C51" s="13"/>
      <c r="D51" s="13"/>
      <c r="E51" s="13"/>
      <c r="F51" s="13"/>
      <c r="G51" s="13"/>
      <c r="H51" s="13"/>
      <c r="I51" s="13"/>
      <c r="J51" s="13"/>
      <c r="K51" s="13"/>
      <c r="L51" s="13"/>
      <c r="M51" s="13"/>
      <c r="N51" s="13"/>
      <c r="O51" s="13"/>
      <c r="P51" s="13"/>
      <c r="Q51" s="13"/>
      <c r="R51" s="13"/>
      <c r="S51" s="13"/>
      <c r="T51" s="13"/>
      <c r="U51" s="13"/>
      <c r="V51" s="13"/>
      <c r="W51" s="13"/>
      <c r="X51" s="31"/>
    </row>
    <row r="52" spans="1:24" x14ac:dyDescent="0.25">
      <c r="A52" s="31"/>
      <c r="B52" s="13"/>
      <c r="C52" s="13"/>
      <c r="D52" s="13"/>
      <c r="E52" s="13"/>
      <c r="F52" s="13"/>
      <c r="G52" s="13"/>
      <c r="H52" s="13"/>
      <c r="I52" s="13"/>
      <c r="J52" s="13"/>
      <c r="K52" s="13"/>
      <c r="L52" s="13"/>
      <c r="M52" s="13"/>
      <c r="N52" s="13"/>
      <c r="O52" s="13"/>
      <c r="P52" s="13"/>
      <c r="Q52" s="13"/>
      <c r="R52" s="13"/>
      <c r="S52" s="13"/>
      <c r="T52" s="13"/>
      <c r="U52" s="13"/>
      <c r="V52" s="13"/>
      <c r="W52" s="13"/>
      <c r="X52" s="31"/>
    </row>
    <row r="53" spans="1:24" x14ac:dyDescent="0.25">
      <c r="A53" s="31"/>
      <c r="B53" s="13"/>
      <c r="C53" s="13"/>
      <c r="D53" s="13"/>
      <c r="E53" s="13"/>
      <c r="F53" s="13"/>
      <c r="G53" s="13"/>
      <c r="H53" s="13"/>
      <c r="I53" s="13"/>
      <c r="J53" s="13"/>
      <c r="K53" s="13"/>
      <c r="L53" s="13"/>
      <c r="M53" s="13"/>
      <c r="N53" s="13"/>
      <c r="O53" s="13"/>
      <c r="P53" s="13"/>
      <c r="Q53" s="13"/>
      <c r="R53" s="13"/>
      <c r="S53" s="13"/>
      <c r="T53" s="13"/>
      <c r="U53" s="13"/>
      <c r="V53" s="13"/>
      <c r="W53" s="13"/>
      <c r="X53" s="31"/>
    </row>
    <row r="54" spans="1:24" x14ac:dyDescent="0.25">
      <c r="A54" s="31"/>
      <c r="B54" s="13"/>
      <c r="C54" s="13"/>
      <c r="D54" s="13"/>
      <c r="E54" s="13"/>
      <c r="F54" s="13"/>
      <c r="G54" s="13"/>
      <c r="H54" s="13"/>
      <c r="I54" s="13"/>
      <c r="J54" s="13"/>
      <c r="K54" s="13"/>
      <c r="L54" s="13"/>
      <c r="M54" s="13"/>
      <c r="N54" s="13"/>
      <c r="O54" s="13"/>
      <c r="P54" s="13"/>
      <c r="Q54" s="13"/>
      <c r="R54" s="13"/>
      <c r="S54" s="13"/>
      <c r="T54" s="13"/>
      <c r="U54" s="13"/>
      <c r="V54" s="13"/>
      <c r="W54" s="13"/>
      <c r="X54" s="31"/>
    </row>
    <row r="55" spans="1:24" x14ac:dyDescent="0.25">
      <c r="A55" s="31"/>
      <c r="B55" s="13"/>
      <c r="C55" s="13"/>
      <c r="D55" s="13"/>
      <c r="E55" s="13"/>
      <c r="F55" s="13"/>
      <c r="G55" s="13"/>
      <c r="H55" s="13"/>
      <c r="I55" s="13"/>
      <c r="J55" s="13"/>
      <c r="K55" s="13"/>
      <c r="L55" s="13"/>
      <c r="M55" s="13"/>
      <c r="N55" s="13"/>
      <c r="O55" s="13"/>
      <c r="P55" s="13"/>
      <c r="Q55" s="13"/>
      <c r="R55" s="13"/>
      <c r="S55" s="13"/>
      <c r="T55" s="13"/>
      <c r="U55" s="13"/>
      <c r="V55" s="13"/>
      <c r="W55" s="13"/>
      <c r="X55" s="31"/>
    </row>
    <row r="56" spans="1:24" x14ac:dyDescent="0.25">
      <c r="A56" s="31"/>
      <c r="B56" s="13"/>
      <c r="C56" s="13"/>
      <c r="D56" s="13"/>
      <c r="E56" s="13"/>
      <c r="F56" s="13"/>
      <c r="G56" s="13"/>
      <c r="H56" s="13"/>
      <c r="I56" s="13"/>
      <c r="J56" s="13"/>
      <c r="K56" s="13"/>
      <c r="L56" s="13"/>
      <c r="M56" s="13"/>
      <c r="N56" s="13"/>
      <c r="O56" s="13"/>
      <c r="P56" s="13"/>
      <c r="Q56" s="13"/>
      <c r="R56" s="13"/>
      <c r="S56" s="13"/>
      <c r="T56" s="13"/>
      <c r="U56" s="13"/>
      <c r="V56" s="13"/>
      <c r="W56" s="13"/>
      <c r="X56" s="31"/>
    </row>
    <row r="57" spans="1:24" x14ac:dyDescent="0.25">
      <c r="A57" s="31"/>
      <c r="B57" s="13"/>
      <c r="C57" s="13"/>
      <c r="D57" s="13"/>
      <c r="E57" s="13"/>
      <c r="F57" s="13"/>
      <c r="G57" s="13"/>
      <c r="H57" s="13"/>
      <c r="I57" s="13"/>
      <c r="J57" s="13"/>
      <c r="K57" s="13"/>
      <c r="L57" s="13"/>
      <c r="M57" s="13"/>
      <c r="N57" s="13"/>
      <c r="O57" s="13"/>
      <c r="P57" s="13"/>
      <c r="Q57" s="13"/>
      <c r="R57" s="13"/>
      <c r="S57" s="13"/>
      <c r="T57" s="13"/>
      <c r="U57" s="13"/>
      <c r="V57" s="13"/>
      <c r="W57" s="13"/>
      <c r="X57" s="31"/>
    </row>
    <row r="58" spans="1:24" x14ac:dyDescent="0.25">
      <c r="A58" s="31"/>
      <c r="B58" s="13"/>
      <c r="C58" s="13"/>
      <c r="D58" s="13"/>
      <c r="E58" s="13"/>
      <c r="F58" s="13"/>
      <c r="G58" s="13"/>
      <c r="H58" s="13"/>
      <c r="I58" s="13"/>
      <c r="J58" s="13"/>
      <c r="K58" s="13"/>
      <c r="L58" s="13"/>
      <c r="M58" s="13"/>
      <c r="N58" s="13"/>
      <c r="O58" s="13"/>
      <c r="P58" s="13"/>
      <c r="Q58" s="13"/>
      <c r="R58" s="13"/>
      <c r="S58" s="13"/>
      <c r="T58" s="13"/>
      <c r="U58" s="13"/>
      <c r="V58" s="13"/>
      <c r="W58" s="13"/>
      <c r="X58" s="31"/>
    </row>
    <row r="59" spans="1:24" x14ac:dyDescent="0.25">
      <c r="A59" s="31"/>
      <c r="B59" s="13"/>
      <c r="C59" s="13"/>
      <c r="D59" s="13"/>
      <c r="E59" s="13"/>
      <c r="F59" s="13"/>
      <c r="G59" s="13"/>
      <c r="H59" s="13"/>
      <c r="I59" s="13"/>
      <c r="J59" s="13"/>
      <c r="K59" s="13"/>
      <c r="L59" s="13"/>
      <c r="M59" s="13"/>
      <c r="N59" s="13"/>
      <c r="O59" s="13"/>
      <c r="P59" s="13"/>
      <c r="Q59" s="13"/>
      <c r="R59" s="13"/>
      <c r="S59" s="13"/>
      <c r="T59" s="13"/>
      <c r="U59" s="13"/>
      <c r="V59" s="13"/>
      <c r="W59" s="13"/>
      <c r="X59" s="31"/>
    </row>
    <row r="60" spans="1:24" x14ac:dyDescent="0.25">
      <c r="A60" s="31"/>
      <c r="B60" s="13"/>
      <c r="C60" s="13"/>
      <c r="D60" s="13"/>
      <c r="E60" s="13"/>
      <c r="F60" s="13"/>
      <c r="G60" s="13"/>
      <c r="H60" s="13"/>
      <c r="I60" s="13"/>
      <c r="J60" s="13"/>
      <c r="K60" s="13"/>
      <c r="L60" s="13"/>
      <c r="M60" s="13"/>
      <c r="N60" s="13"/>
      <c r="O60" s="13"/>
      <c r="P60" s="13"/>
      <c r="Q60" s="13"/>
      <c r="R60" s="13"/>
      <c r="S60" s="13"/>
      <c r="T60" s="13"/>
      <c r="U60" s="13"/>
      <c r="V60" s="13"/>
      <c r="W60" s="13"/>
      <c r="X60" s="31"/>
    </row>
    <row r="61" spans="1:24" x14ac:dyDescent="0.25">
      <c r="A61" s="31"/>
      <c r="B61" s="13"/>
      <c r="C61" s="13"/>
      <c r="D61" s="13"/>
      <c r="E61" s="13"/>
      <c r="F61" s="13"/>
      <c r="G61" s="13"/>
      <c r="H61" s="13"/>
      <c r="I61" s="13"/>
      <c r="J61" s="13"/>
      <c r="K61" s="13"/>
      <c r="L61" s="13"/>
      <c r="M61" s="13"/>
      <c r="N61" s="13"/>
      <c r="O61" s="13"/>
      <c r="P61" s="13"/>
      <c r="Q61" s="13"/>
      <c r="R61" s="13"/>
      <c r="S61" s="13"/>
      <c r="T61" s="13"/>
      <c r="U61" s="13"/>
      <c r="V61" s="13"/>
      <c r="W61" s="13"/>
      <c r="X61" s="31"/>
    </row>
    <row r="62" spans="1:24" x14ac:dyDescent="0.25">
      <c r="A62" s="31"/>
      <c r="B62" s="13"/>
      <c r="C62" s="13"/>
      <c r="D62" s="13"/>
      <c r="E62" s="13"/>
      <c r="F62" s="13"/>
      <c r="G62" s="13"/>
      <c r="H62" s="13"/>
      <c r="I62" s="13"/>
      <c r="J62" s="13"/>
      <c r="K62" s="13"/>
      <c r="L62" s="13"/>
      <c r="M62" s="13"/>
      <c r="N62" s="13"/>
      <c r="O62" s="13"/>
      <c r="P62" s="13"/>
      <c r="Q62" s="13"/>
      <c r="R62" s="13"/>
      <c r="S62" s="13"/>
      <c r="T62" s="13"/>
      <c r="U62" s="13"/>
      <c r="V62" s="13"/>
      <c r="W62" s="13"/>
      <c r="X62" s="31"/>
    </row>
    <row r="63" spans="1:24" x14ac:dyDescent="0.25">
      <c r="A63" s="31"/>
      <c r="B63" s="13"/>
      <c r="C63" s="13"/>
      <c r="D63" s="13"/>
      <c r="E63" s="13"/>
      <c r="F63" s="13"/>
      <c r="G63" s="13"/>
      <c r="H63" s="13"/>
      <c r="I63" s="13"/>
      <c r="J63" s="13"/>
      <c r="K63" s="13"/>
      <c r="L63" s="13"/>
      <c r="M63" s="13"/>
      <c r="N63" s="13"/>
      <c r="O63" s="13"/>
      <c r="P63" s="13"/>
      <c r="Q63" s="13"/>
      <c r="R63" s="13"/>
      <c r="S63" s="13"/>
      <c r="T63" s="13"/>
      <c r="U63" s="13"/>
      <c r="V63" s="13"/>
      <c r="W63" s="13"/>
      <c r="X63" s="31"/>
    </row>
    <row r="64" spans="1:24" x14ac:dyDescent="0.25">
      <c r="A64" s="31"/>
      <c r="B64" s="13"/>
      <c r="C64" s="13"/>
      <c r="D64" s="13"/>
      <c r="E64" s="13"/>
      <c r="F64" s="13"/>
      <c r="G64" s="13"/>
      <c r="H64" s="13"/>
      <c r="I64" s="13"/>
      <c r="J64" s="13"/>
      <c r="K64" s="13"/>
      <c r="L64" s="13"/>
      <c r="M64" s="13"/>
      <c r="N64" s="13"/>
      <c r="O64" s="13"/>
      <c r="P64" s="13"/>
      <c r="Q64" s="13"/>
      <c r="R64" s="13"/>
      <c r="S64" s="13"/>
      <c r="T64" s="13"/>
      <c r="U64" s="13"/>
      <c r="V64" s="13"/>
      <c r="W64" s="13"/>
      <c r="X64" s="31"/>
    </row>
    <row r="65" spans="1:24" x14ac:dyDescent="0.25">
      <c r="A65" s="31"/>
      <c r="B65" s="13"/>
      <c r="C65" s="13"/>
      <c r="D65" s="13"/>
      <c r="E65" s="13"/>
      <c r="F65" s="13"/>
      <c r="G65" s="13"/>
      <c r="H65" s="13"/>
      <c r="I65" s="13"/>
      <c r="J65" s="13"/>
      <c r="K65" s="13"/>
      <c r="L65" s="13"/>
      <c r="M65" s="13"/>
      <c r="N65" s="13"/>
      <c r="O65" s="13"/>
      <c r="P65" s="13"/>
      <c r="Q65" s="13"/>
      <c r="R65" s="13"/>
      <c r="S65" s="13"/>
      <c r="T65" s="13"/>
      <c r="U65" s="13"/>
      <c r="V65" s="13"/>
      <c r="W65" s="13"/>
      <c r="X65" s="31"/>
    </row>
    <row r="66" spans="1:24" x14ac:dyDescent="0.25">
      <c r="A66" s="31"/>
      <c r="B66" s="13"/>
      <c r="C66" s="13"/>
      <c r="D66" s="13"/>
      <c r="E66" s="13"/>
      <c r="F66" s="13"/>
      <c r="G66" s="13"/>
      <c r="H66" s="13"/>
      <c r="I66" s="13"/>
      <c r="J66" s="13"/>
      <c r="K66" s="13"/>
      <c r="L66" s="13"/>
      <c r="M66" s="13"/>
      <c r="N66" s="13"/>
      <c r="O66" s="13"/>
      <c r="P66" s="13"/>
      <c r="Q66" s="13"/>
      <c r="R66" s="13"/>
      <c r="S66" s="13"/>
      <c r="T66" s="13"/>
      <c r="U66" s="13"/>
      <c r="V66" s="13"/>
      <c r="W66" s="13"/>
      <c r="X66" s="31"/>
    </row>
    <row r="67" spans="1:24" ht="17.399999999999999" x14ac:dyDescent="0.25">
      <c r="A67" s="31"/>
      <c r="B67" s="69"/>
      <c r="C67" s="69"/>
      <c r="D67" s="69"/>
      <c r="E67" s="69"/>
      <c r="F67" s="69"/>
      <c r="G67" s="69"/>
      <c r="H67" s="69"/>
      <c r="I67" s="69"/>
      <c r="J67" s="69"/>
      <c r="K67" s="69"/>
      <c r="L67" s="69"/>
      <c r="M67" s="69"/>
      <c r="N67" s="69"/>
      <c r="O67" s="69"/>
      <c r="P67" s="69"/>
      <c r="Q67" s="69"/>
      <c r="R67" s="69"/>
      <c r="S67" s="69"/>
      <c r="T67" s="69"/>
      <c r="U67" s="69"/>
      <c r="V67" s="69"/>
      <c r="W67" s="69"/>
      <c r="X67" s="31"/>
    </row>
    <row r="68" spans="1:24" ht="17.399999999999999" x14ac:dyDescent="0.25">
      <c r="A68" s="31"/>
      <c r="B68" s="69"/>
      <c r="C68" s="69"/>
      <c r="D68" s="69"/>
      <c r="E68" s="69"/>
      <c r="F68" s="69"/>
      <c r="G68" s="69"/>
      <c r="H68" s="69"/>
      <c r="I68" s="69"/>
      <c r="J68" s="69"/>
      <c r="K68" s="69"/>
      <c r="L68" s="69"/>
      <c r="M68" s="69"/>
      <c r="N68" s="69"/>
      <c r="O68" s="69"/>
      <c r="P68" s="69"/>
      <c r="Q68" s="69"/>
      <c r="R68" s="69"/>
      <c r="S68" s="69"/>
      <c r="T68" s="69"/>
      <c r="U68" s="69"/>
      <c r="V68" s="69"/>
      <c r="W68" s="69"/>
      <c r="X68" s="31"/>
    </row>
    <row r="69" spans="1:24" ht="17.399999999999999" x14ac:dyDescent="0.25">
      <c r="A69" s="31"/>
      <c r="B69" s="69"/>
      <c r="C69" s="69"/>
      <c r="D69" s="69"/>
      <c r="E69" s="69"/>
      <c r="F69" s="69"/>
      <c r="G69" s="69"/>
      <c r="H69" s="69"/>
      <c r="I69" s="69"/>
      <c r="J69" s="69"/>
      <c r="K69" s="69"/>
      <c r="L69" s="69"/>
      <c r="M69" s="69"/>
      <c r="N69" s="69"/>
      <c r="O69" s="69"/>
      <c r="P69" s="69"/>
      <c r="Q69" s="69"/>
      <c r="R69" s="69"/>
      <c r="S69" s="69"/>
      <c r="T69" s="69"/>
      <c r="U69" s="69"/>
      <c r="V69" s="69"/>
      <c r="W69" s="69"/>
      <c r="X69" s="31"/>
    </row>
    <row r="70" spans="1:24" ht="17.399999999999999" x14ac:dyDescent="0.25">
      <c r="A70" s="31"/>
      <c r="B70" s="72"/>
      <c r="C70" s="72"/>
      <c r="D70" s="72"/>
      <c r="E70" s="72"/>
      <c r="F70" s="72"/>
      <c r="G70" s="72"/>
      <c r="H70" s="72"/>
      <c r="I70" s="72"/>
      <c r="J70" s="72"/>
      <c r="K70" s="72"/>
      <c r="L70" s="72"/>
      <c r="M70" s="72"/>
      <c r="N70" s="72"/>
      <c r="O70" s="31"/>
      <c r="P70" s="31"/>
      <c r="Q70" s="31"/>
      <c r="R70" s="31"/>
      <c r="S70" s="31"/>
      <c r="T70" s="31"/>
      <c r="U70" s="31"/>
      <c r="V70" s="31"/>
      <c r="W70" s="31"/>
      <c r="X70" s="31"/>
    </row>
  </sheetData>
  <sheetProtection algorithmName="SHA-512" hashValue="ScK673k/RLQFfzlL8qCcyFPt+YIjEndtK+P7f0cp+PCip0wjIhaaNYcpu5d206oEZGBYmlp8zh78bvFwkRiaNg==" saltValue="aEJYvQytxm5Dz3yD6JWySg==" spinCount="100000" sheet="1" objects="1" scenarios="1"/>
  <mergeCells count="4">
    <mergeCell ref="B7:G7"/>
    <mergeCell ref="I7:S7"/>
    <mergeCell ref="B9:G9"/>
    <mergeCell ref="I9:S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F3D2A1-9D1C-4554-9E17-61978C5CB86F}">
  <dimension ref="A1:X15"/>
  <sheetViews>
    <sheetView showGridLines="0" tabSelected="1" zoomScale="90" zoomScaleNormal="90" workbookViewId="0">
      <selection activeCell="C20" sqref="C20"/>
    </sheetView>
  </sheetViews>
  <sheetFormatPr defaultColWidth="9.109375" defaultRowHeight="15" x14ac:dyDescent="0.25"/>
  <cols>
    <col min="1" max="1" width="4.33203125" style="63" customWidth="1"/>
    <col min="2" max="14" width="15.33203125" style="63" customWidth="1"/>
    <col min="15" max="16384" width="9.109375" style="63"/>
  </cols>
  <sheetData>
    <row r="1" spans="1:24" ht="75" customHeight="1" x14ac:dyDescent="0.25">
      <c r="A1" s="62"/>
      <c r="B1" s="62"/>
      <c r="C1" s="62"/>
      <c r="D1" s="62"/>
      <c r="E1" s="62"/>
      <c r="F1" s="62"/>
      <c r="G1" s="62"/>
      <c r="H1" s="62"/>
      <c r="I1" s="62"/>
      <c r="J1" s="62"/>
      <c r="K1" s="62"/>
      <c r="L1" s="62"/>
      <c r="M1" s="62"/>
      <c r="N1" s="62"/>
      <c r="O1" s="62"/>
      <c r="P1" s="62"/>
      <c r="Q1" s="62"/>
      <c r="R1" s="62"/>
      <c r="S1" s="62"/>
      <c r="T1" s="62"/>
      <c r="U1" s="62"/>
      <c r="V1" s="62"/>
      <c r="W1" s="62"/>
      <c r="X1" s="62"/>
    </row>
    <row r="4" spans="1:24" s="66" customFormat="1" ht="17.399999999999999" x14ac:dyDescent="0.3">
      <c r="B4" s="222" t="s">
        <v>152</v>
      </c>
      <c r="C4" s="223"/>
      <c r="D4" s="223"/>
      <c r="E4" s="223"/>
      <c r="F4" s="223"/>
      <c r="G4" s="223"/>
      <c r="H4" s="223"/>
      <c r="I4" s="223"/>
      <c r="J4" s="223"/>
      <c r="K4" s="223"/>
      <c r="L4" s="223"/>
      <c r="M4" s="223"/>
      <c r="N4" s="223"/>
    </row>
    <row r="5" spans="1:24" ht="134.4" customHeight="1" x14ac:dyDescent="0.25">
      <c r="B5" s="221" t="s">
        <v>153</v>
      </c>
      <c r="C5" s="221"/>
      <c r="D5" s="221"/>
      <c r="E5" s="221"/>
      <c r="F5" s="221"/>
      <c r="G5" s="221"/>
      <c r="H5" s="221"/>
      <c r="I5" s="221"/>
      <c r="J5" s="221"/>
      <c r="K5" s="221"/>
      <c r="L5" s="221"/>
      <c r="M5" s="221"/>
      <c r="N5" s="221"/>
      <c r="O5" s="74"/>
      <c r="P5" s="74"/>
      <c r="Q5" s="74"/>
      <c r="R5" s="74"/>
      <c r="S5" s="74"/>
      <c r="T5" s="74"/>
      <c r="U5" s="74"/>
      <c r="V5" s="74"/>
      <c r="W5" s="74"/>
    </row>
    <row r="7" spans="1:24" ht="144" customHeight="1" x14ac:dyDescent="0.25">
      <c r="B7" s="221" t="s">
        <v>154</v>
      </c>
      <c r="C7" s="221"/>
      <c r="D7" s="221"/>
      <c r="E7" s="221"/>
      <c r="F7" s="221"/>
      <c r="G7" s="221"/>
      <c r="H7" s="221"/>
      <c r="I7" s="221"/>
      <c r="J7" s="221"/>
      <c r="K7" s="221"/>
      <c r="L7" s="221"/>
      <c r="M7" s="221"/>
      <c r="N7" s="221"/>
    </row>
    <row r="9" spans="1:24" ht="165.6" customHeight="1" x14ac:dyDescent="0.25">
      <c r="B9" s="221" t="s">
        <v>155</v>
      </c>
      <c r="C9" s="221"/>
      <c r="D9" s="221"/>
      <c r="E9" s="221"/>
      <c r="F9" s="221"/>
      <c r="G9" s="221"/>
      <c r="H9" s="221"/>
      <c r="I9" s="221"/>
      <c r="J9" s="221"/>
      <c r="K9" s="221"/>
      <c r="L9" s="221"/>
      <c r="M9" s="221"/>
      <c r="N9" s="221"/>
    </row>
    <row r="11" spans="1:24" ht="80.400000000000006" customHeight="1" x14ac:dyDescent="0.25">
      <c r="B11" s="221" t="s">
        <v>156</v>
      </c>
      <c r="C11" s="221"/>
      <c r="D11" s="221"/>
      <c r="E11" s="221"/>
      <c r="F11" s="221"/>
      <c r="G11" s="221"/>
      <c r="H11" s="221"/>
      <c r="I11" s="221"/>
      <c r="J11" s="221"/>
      <c r="K11" s="221"/>
      <c r="L11" s="221"/>
      <c r="M11" s="221"/>
      <c r="N11" s="221"/>
    </row>
    <row r="13" spans="1:24" ht="52.95" customHeight="1" x14ac:dyDescent="0.25">
      <c r="B13" s="221" t="s">
        <v>157</v>
      </c>
      <c r="C13" s="221"/>
      <c r="D13" s="221"/>
      <c r="E13" s="221"/>
      <c r="F13" s="221"/>
      <c r="G13" s="221"/>
      <c r="H13" s="221"/>
      <c r="I13" s="221"/>
      <c r="J13" s="221"/>
      <c r="K13" s="221"/>
      <c r="L13" s="221"/>
      <c r="M13" s="221"/>
      <c r="N13" s="221"/>
    </row>
    <row r="15" spans="1:24" s="67" customFormat="1" ht="183" customHeight="1" x14ac:dyDescent="0.3">
      <c r="B15" s="221" t="s">
        <v>158</v>
      </c>
      <c r="C15" s="221"/>
      <c r="D15" s="221"/>
      <c r="E15" s="221"/>
      <c r="F15" s="221"/>
      <c r="G15" s="221"/>
      <c r="H15" s="221"/>
      <c r="I15" s="221"/>
      <c r="J15" s="221"/>
      <c r="K15" s="221"/>
      <c r="L15" s="221"/>
      <c r="M15" s="221"/>
      <c r="N15" s="221"/>
    </row>
  </sheetData>
  <sheetProtection algorithmName="SHA-512" hashValue="F/UICbECKoqaNEdClw4MCe4j9K9/oWrVqY5r/KfRuTt5P6vK1c8+GflA5M2IZl0ILJEfqd4aCjahC4i5pY5WUw==" saltValue="trvpVGFeVlkmMoD//h6thA==" spinCount="100000" sheet="1" objects="1" scenarios="1"/>
  <mergeCells count="7">
    <mergeCell ref="B15:N15"/>
    <mergeCell ref="B4:N4"/>
    <mergeCell ref="B5:N5"/>
    <mergeCell ref="B7:N7"/>
    <mergeCell ref="B9:N9"/>
    <mergeCell ref="B11:N11"/>
    <mergeCell ref="B13:N13"/>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D03875-81EC-400E-B49D-B38D03DED7A3}">
  <sheetPr>
    <tabColor theme="4" tint="0.39997558519241921"/>
  </sheetPr>
  <dimension ref="A1:Q22"/>
  <sheetViews>
    <sheetView workbookViewId="0">
      <selection activeCell="C5" sqref="C5"/>
    </sheetView>
  </sheetViews>
  <sheetFormatPr defaultRowHeight="14.4" x14ac:dyDescent="0.3"/>
  <cols>
    <col min="1" max="1" width="62.109375" customWidth="1"/>
    <col min="2" max="2" width="10.6640625" bestFit="1" customWidth="1"/>
  </cols>
  <sheetData>
    <row r="1" spans="1:17" x14ac:dyDescent="0.3">
      <c r="A1" s="8" t="s">
        <v>159</v>
      </c>
      <c r="B1" t="s">
        <v>160</v>
      </c>
      <c r="L1" t="s">
        <v>160</v>
      </c>
      <c r="Q1" t="s">
        <v>161</v>
      </c>
    </row>
    <row r="2" spans="1:17" x14ac:dyDescent="0.3">
      <c r="A2" t="s">
        <v>162</v>
      </c>
      <c r="B2" s="7">
        <v>45646</v>
      </c>
    </row>
    <row r="3" spans="1:17" x14ac:dyDescent="0.3">
      <c r="B3" s="7">
        <v>45737</v>
      </c>
      <c r="L3" s="12"/>
      <c r="Q3" s="12"/>
    </row>
    <row r="4" spans="1:17" x14ac:dyDescent="0.3">
      <c r="A4" s="48"/>
      <c r="B4" s="7"/>
      <c r="L4" s="12"/>
    </row>
    <row r="5" spans="1:17" x14ac:dyDescent="0.3">
      <c r="L5" s="12"/>
    </row>
    <row r="6" spans="1:17" x14ac:dyDescent="0.3">
      <c r="L6" s="12"/>
    </row>
    <row r="7" spans="1:17" x14ac:dyDescent="0.3">
      <c r="L7" s="12"/>
    </row>
    <row r="8" spans="1:17" x14ac:dyDescent="0.3">
      <c r="L8" s="12"/>
    </row>
    <row r="9" spans="1:17" x14ac:dyDescent="0.3">
      <c r="L9" s="12"/>
    </row>
    <row r="10" spans="1:17" x14ac:dyDescent="0.3">
      <c r="L10" s="12"/>
    </row>
    <row r="11" spans="1:17" x14ac:dyDescent="0.3">
      <c r="L11" s="12"/>
    </row>
    <row r="12" spans="1:17" x14ac:dyDescent="0.3">
      <c r="L12" s="12"/>
    </row>
    <row r="13" spans="1:17" x14ac:dyDescent="0.3">
      <c r="L13" s="12"/>
    </row>
    <row r="14" spans="1:17" x14ac:dyDescent="0.3">
      <c r="L14" s="12"/>
    </row>
    <row r="15" spans="1:17" x14ac:dyDescent="0.3">
      <c r="L15" s="12"/>
    </row>
    <row r="16" spans="1:17" x14ac:dyDescent="0.3">
      <c r="L16" s="12"/>
    </row>
    <row r="17" spans="12:12" x14ac:dyDescent="0.3">
      <c r="L17" s="12"/>
    </row>
    <row r="18" spans="12:12" x14ac:dyDescent="0.3">
      <c r="L18" s="12"/>
    </row>
    <row r="19" spans="12:12" x14ac:dyDescent="0.3">
      <c r="L19" s="12"/>
    </row>
    <row r="20" spans="12:12" x14ac:dyDescent="0.3">
      <c r="L20" s="12"/>
    </row>
    <row r="21" spans="12:12" x14ac:dyDescent="0.3">
      <c r="L21" s="12"/>
    </row>
    <row r="22" spans="12:12" x14ac:dyDescent="0.3">
      <c r="L22" s="12"/>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F8A00-AA3C-437A-A93A-7D0D7BD242C4}">
  <sheetPr>
    <tabColor rgb="FFFFFF00"/>
  </sheetPr>
  <dimension ref="A1:CG16"/>
  <sheetViews>
    <sheetView topLeftCell="C2" workbookViewId="0">
      <selection activeCell="J16" sqref="J16"/>
    </sheetView>
  </sheetViews>
  <sheetFormatPr defaultRowHeight="14.4" x14ac:dyDescent="0.3"/>
  <cols>
    <col min="1" max="1" width="78.5546875" customWidth="1"/>
    <col min="2" max="2" width="69.6640625" customWidth="1"/>
    <col min="3" max="3" width="19.33203125" style="7" customWidth="1"/>
    <col min="4" max="4" width="17" style="7" customWidth="1"/>
    <col min="6" max="6" width="67.88671875" customWidth="1"/>
    <col min="8" max="8" width="10.6640625" style="7" bestFit="1" customWidth="1"/>
  </cols>
  <sheetData>
    <row r="1" spans="1:85" s="9" customFormat="1" ht="114" customHeight="1" x14ac:dyDescent="0.3">
      <c r="C1" s="45" t="s">
        <v>163</v>
      </c>
      <c r="D1" s="45" t="s">
        <v>164</v>
      </c>
      <c r="E1" s="9" t="s">
        <v>165</v>
      </c>
      <c r="F1" s="9" t="s">
        <v>166</v>
      </c>
      <c r="G1" s="9" t="s">
        <v>167</v>
      </c>
      <c r="H1" s="45" t="s">
        <v>168</v>
      </c>
      <c r="I1" s="9" t="s">
        <v>169</v>
      </c>
      <c r="J1" s="9" t="s">
        <v>119</v>
      </c>
      <c r="K1" s="9" t="s">
        <v>170</v>
      </c>
      <c r="L1" s="9" t="s">
        <v>171</v>
      </c>
      <c r="M1" s="9" t="s">
        <v>172</v>
      </c>
      <c r="N1" s="9" t="s">
        <v>173</v>
      </c>
      <c r="O1" s="9" t="s">
        <v>174</v>
      </c>
      <c r="P1" s="9" t="s">
        <v>175</v>
      </c>
      <c r="Q1" s="9" t="s">
        <v>176</v>
      </c>
      <c r="R1" s="9" t="s">
        <v>177</v>
      </c>
      <c r="S1" s="9" t="s">
        <v>178</v>
      </c>
      <c r="T1" s="9" t="s">
        <v>179</v>
      </c>
      <c r="U1" s="9" t="s">
        <v>180</v>
      </c>
      <c r="V1" s="9" t="s">
        <v>181</v>
      </c>
      <c r="W1" s="9" t="s">
        <v>182</v>
      </c>
      <c r="X1" s="9" t="s">
        <v>183</v>
      </c>
      <c r="Y1" s="9" t="s">
        <v>184</v>
      </c>
      <c r="Z1" s="9" t="s">
        <v>185</v>
      </c>
      <c r="AA1" s="9" t="s">
        <v>186</v>
      </c>
      <c r="AB1" s="9" t="s">
        <v>187</v>
      </c>
      <c r="AC1" s="9" t="s">
        <v>188</v>
      </c>
      <c r="AD1" s="9" t="s">
        <v>189</v>
      </c>
      <c r="AE1" s="9" t="s">
        <v>190</v>
      </c>
      <c r="AF1" s="9" t="s">
        <v>191</v>
      </c>
      <c r="AG1" s="9" t="s">
        <v>192</v>
      </c>
      <c r="AH1" s="9" t="s">
        <v>193</v>
      </c>
      <c r="AI1" s="50" t="s">
        <v>194</v>
      </c>
      <c r="AJ1" s="50" t="s">
        <v>195</v>
      </c>
      <c r="AK1" s="9" t="s">
        <v>196</v>
      </c>
      <c r="AL1" s="9" t="s">
        <v>197</v>
      </c>
      <c r="AM1" s="9" t="s">
        <v>198</v>
      </c>
      <c r="AN1" s="9" t="s">
        <v>199</v>
      </c>
      <c r="AO1" s="9" t="s">
        <v>200</v>
      </c>
      <c r="AP1" s="9" t="s">
        <v>201</v>
      </c>
      <c r="AQ1" s="9" t="s">
        <v>202</v>
      </c>
      <c r="AR1" s="9" t="s">
        <v>203</v>
      </c>
      <c r="AS1" s="9" t="s">
        <v>204</v>
      </c>
      <c r="AT1" s="9" t="s">
        <v>205</v>
      </c>
      <c r="AU1" s="9" t="s">
        <v>206</v>
      </c>
      <c r="AV1" s="9" t="s">
        <v>207</v>
      </c>
      <c r="AW1" s="9" t="s">
        <v>208</v>
      </c>
      <c r="AX1" s="9" t="s">
        <v>209</v>
      </c>
      <c r="AY1" s="9" t="s">
        <v>210</v>
      </c>
      <c r="AZ1" s="9" t="s">
        <v>211</v>
      </c>
      <c r="BA1" s="9" t="s">
        <v>212</v>
      </c>
      <c r="BB1" s="9" t="s">
        <v>213</v>
      </c>
      <c r="BC1" s="9" t="s">
        <v>214</v>
      </c>
      <c r="BD1" s="9" t="s">
        <v>215</v>
      </c>
      <c r="BE1" s="9" t="s">
        <v>216</v>
      </c>
      <c r="BF1" s="9" t="s">
        <v>217</v>
      </c>
      <c r="BG1" s="9" t="s">
        <v>218</v>
      </c>
      <c r="BH1" s="9" t="s">
        <v>219</v>
      </c>
      <c r="BI1" s="9" t="s">
        <v>220</v>
      </c>
      <c r="BJ1" s="9" t="s">
        <v>221</v>
      </c>
      <c r="BK1" s="9" t="s">
        <v>222</v>
      </c>
      <c r="BL1" s="9" t="s">
        <v>223</v>
      </c>
      <c r="BM1" s="9" t="s">
        <v>224</v>
      </c>
      <c r="BN1" s="9" t="s">
        <v>225</v>
      </c>
      <c r="BO1" s="9" t="s">
        <v>226</v>
      </c>
      <c r="BP1" s="9" t="s">
        <v>227</v>
      </c>
      <c r="BQ1" s="9" t="s">
        <v>228</v>
      </c>
      <c r="BR1" s="9" t="s">
        <v>229</v>
      </c>
      <c r="BS1" s="9" t="s">
        <v>230</v>
      </c>
      <c r="BT1" s="9" t="s">
        <v>231</v>
      </c>
      <c r="BU1" s="9" t="s">
        <v>232</v>
      </c>
      <c r="BV1" s="9" t="s">
        <v>233</v>
      </c>
      <c r="BW1" s="9" t="s">
        <v>234</v>
      </c>
      <c r="BX1" s="9" t="s">
        <v>235</v>
      </c>
      <c r="BY1" s="9" t="s">
        <v>236</v>
      </c>
      <c r="BZ1" s="9" t="s">
        <v>237</v>
      </c>
      <c r="CA1" s="9" t="s">
        <v>238</v>
      </c>
      <c r="CB1" s="9" t="s">
        <v>239</v>
      </c>
      <c r="CC1" s="9" t="s">
        <v>240</v>
      </c>
    </row>
    <row r="2" spans="1:85" s="9" customFormat="1" ht="74.25" customHeight="1" x14ac:dyDescent="0.3">
      <c r="B2" s="9" t="s">
        <v>241</v>
      </c>
      <c r="C2" s="45"/>
      <c r="D2" s="45"/>
      <c r="E2" s="9" t="s">
        <v>165</v>
      </c>
      <c r="F2" s="9" t="s">
        <v>166</v>
      </c>
      <c r="G2" s="9" t="s">
        <v>167</v>
      </c>
      <c r="H2" s="45" t="s">
        <v>168</v>
      </c>
      <c r="I2" s="9" t="s">
        <v>169</v>
      </c>
      <c r="J2" s="9" t="s">
        <v>119</v>
      </c>
      <c r="K2" s="9" t="s">
        <v>170</v>
      </c>
      <c r="L2" s="9" t="s">
        <v>171</v>
      </c>
      <c r="M2" s="9" t="s">
        <v>172</v>
      </c>
      <c r="N2" s="9" t="s">
        <v>173</v>
      </c>
      <c r="O2" s="9" t="s">
        <v>174</v>
      </c>
      <c r="P2" s="9" t="s">
        <v>175</v>
      </c>
      <c r="Q2" s="9" t="s">
        <v>176</v>
      </c>
      <c r="R2" s="9" t="s">
        <v>177</v>
      </c>
      <c r="S2" s="9" t="s">
        <v>178</v>
      </c>
      <c r="T2" s="9" t="s">
        <v>179</v>
      </c>
      <c r="U2" s="9" t="s">
        <v>180</v>
      </c>
      <c r="V2" s="9" t="s">
        <v>181</v>
      </c>
      <c r="W2" s="9" t="s">
        <v>182</v>
      </c>
      <c r="X2" s="9" t="s">
        <v>183</v>
      </c>
      <c r="Y2" s="9" t="s">
        <v>184</v>
      </c>
      <c r="Z2" s="9" t="s">
        <v>185</v>
      </c>
      <c r="AA2" s="9" t="s">
        <v>186</v>
      </c>
      <c r="AB2" s="9" t="s">
        <v>187</v>
      </c>
      <c r="AC2" s="9" t="s">
        <v>188</v>
      </c>
      <c r="AD2" s="9" t="s">
        <v>189</v>
      </c>
      <c r="AE2" s="9" t="s">
        <v>190</v>
      </c>
      <c r="AF2" s="9" t="s">
        <v>191</v>
      </c>
      <c r="AG2" s="9" t="s">
        <v>192</v>
      </c>
      <c r="AH2" s="9" t="s">
        <v>193</v>
      </c>
      <c r="AI2" s="50" t="s">
        <v>183</v>
      </c>
      <c r="AJ2" s="50" t="s">
        <v>184</v>
      </c>
      <c r="AK2" s="9" t="s">
        <v>196</v>
      </c>
      <c r="AL2" s="9" t="s">
        <v>197</v>
      </c>
      <c r="AM2" s="9" t="s">
        <v>198</v>
      </c>
      <c r="AN2" s="9" t="s">
        <v>199</v>
      </c>
      <c r="AO2" s="9" t="s">
        <v>200</v>
      </c>
      <c r="AP2" s="9" t="s">
        <v>201</v>
      </c>
      <c r="AQ2" s="9" t="s">
        <v>202</v>
      </c>
      <c r="AR2" s="9" t="s">
        <v>203</v>
      </c>
      <c r="AS2" s="9" t="s">
        <v>204</v>
      </c>
      <c r="AT2" s="9" t="s">
        <v>205</v>
      </c>
      <c r="AU2" s="9" t="s">
        <v>206</v>
      </c>
      <c r="AV2" s="9" t="s">
        <v>207</v>
      </c>
      <c r="AW2" s="9" t="s">
        <v>208</v>
      </c>
      <c r="AX2" s="9" t="s">
        <v>209</v>
      </c>
      <c r="AY2" s="9" t="s">
        <v>210</v>
      </c>
      <c r="AZ2" s="9" t="s">
        <v>211</v>
      </c>
      <c r="BA2" s="9" t="s">
        <v>212</v>
      </c>
      <c r="BB2" s="9" t="s">
        <v>213</v>
      </c>
      <c r="BC2" s="9" t="s">
        <v>214</v>
      </c>
      <c r="BD2" s="9" t="s">
        <v>215</v>
      </c>
      <c r="BE2" s="9" t="s">
        <v>216</v>
      </c>
      <c r="BF2" s="9" t="s">
        <v>217</v>
      </c>
      <c r="BG2" s="9" t="s">
        <v>170</v>
      </c>
      <c r="BH2" s="9" t="s">
        <v>173</v>
      </c>
      <c r="BI2" s="9" t="s">
        <v>211</v>
      </c>
      <c r="BJ2" s="9" t="s">
        <v>196</v>
      </c>
      <c r="BK2" s="9" t="s">
        <v>218</v>
      </c>
      <c r="BL2" s="9" t="s">
        <v>219</v>
      </c>
      <c r="BM2" s="9" t="s">
        <v>220</v>
      </c>
      <c r="BN2" s="9" t="s">
        <v>221</v>
      </c>
      <c r="BO2" s="9" t="s">
        <v>222</v>
      </c>
      <c r="BP2" s="9" t="s">
        <v>223</v>
      </c>
      <c r="BQ2" s="9" t="s">
        <v>224</v>
      </c>
      <c r="BR2" s="9" t="s">
        <v>225</v>
      </c>
      <c r="BS2" s="9" t="s">
        <v>226</v>
      </c>
      <c r="BT2" s="9" t="s">
        <v>227</v>
      </c>
      <c r="BU2" s="9" t="s">
        <v>228</v>
      </c>
      <c r="BV2" s="9" t="s">
        <v>229</v>
      </c>
      <c r="BW2" s="9" t="s">
        <v>230</v>
      </c>
      <c r="BX2" s="9" t="s">
        <v>231</v>
      </c>
      <c r="BY2" s="9" t="s">
        <v>232</v>
      </c>
      <c r="BZ2" s="9" t="s">
        <v>233</v>
      </c>
      <c r="CA2" s="9" t="s">
        <v>234</v>
      </c>
      <c r="CB2" s="9" t="s">
        <v>235</v>
      </c>
      <c r="CC2" s="9" t="s">
        <v>236</v>
      </c>
      <c r="CD2" s="9" t="s">
        <v>237</v>
      </c>
      <c r="CE2" s="9" t="s">
        <v>242</v>
      </c>
      <c r="CF2" s="9" t="s">
        <v>239</v>
      </c>
      <c r="CG2" s="9" t="s">
        <v>240</v>
      </c>
    </row>
    <row r="3" spans="1:85" x14ac:dyDescent="0.3">
      <c r="A3" t="str">
        <f t="shared" ref="A3:A6" si="0">_xlfn.CONCAT(B3, D3)</f>
        <v>MAC Global Solar Energy Index45646</v>
      </c>
      <c r="B3" s="48" t="s">
        <v>162</v>
      </c>
      <c r="C3" s="7">
        <v>45646</v>
      </c>
      <c r="D3" s="7">
        <v>45646</v>
      </c>
      <c r="E3" t="s">
        <v>243</v>
      </c>
      <c r="F3" t="s">
        <v>244</v>
      </c>
      <c r="G3" t="s">
        <v>245</v>
      </c>
      <c r="H3" s="7">
        <v>45649</v>
      </c>
      <c r="I3" t="s">
        <v>246</v>
      </c>
      <c r="J3">
        <v>33</v>
      </c>
      <c r="K3">
        <v>41.357564837399998</v>
      </c>
      <c r="L3">
        <v>17</v>
      </c>
      <c r="M3">
        <v>0.63774598597413401</v>
      </c>
      <c r="N3">
        <v>45.252249686995</v>
      </c>
      <c r="O3">
        <v>17</v>
      </c>
      <c r="P3">
        <v>0.63774598597413401</v>
      </c>
      <c r="Q3">
        <v>29</v>
      </c>
      <c r="R3">
        <v>0.84254454245895105</v>
      </c>
      <c r="S3">
        <v>55.1029417393801</v>
      </c>
      <c r="T3">
        <v>0.94250201887534302</v>
      </c>
      <c r="U3">
        <v>31</v>
      </c>
      <c r="V3">
        <v>5.9992103071769998E-4</v>
      </c>
      <c r="W3">
        <v>2</v>
      </c>
      <c r="X3">
        <v>32</v>
      </c>
      <c r="Y3">
        <v>0.91511350170567296</v>
      </c>
      <c r="Z3">
        <v>355.98069515087599</v>
      </c>
      <c r="AA3">
        <v>29</v>
      </c>
      <c r="AB3">
        <v>0.77505718820280101</v>
      </c>
      <c r="AC3">
        <v>3</v>
      </c>
      <c r="AD3">
        <v>0.14005631350287101</v>
      </c>
      <c r="AE3">
        <v>1</v>
      </c>
      <c r="AF3">
        <v>8.4886498294326901E-2</v>
      </c>
      <c r="AG3">
        <v>3.2129186530790603E-2</v>
      </c>
      <c r="AH3">
        <v>17</v>
      </c>
      <c r="AI3">
        <v>32</v>
      </c>
      <c r="AJ3">
        <v>0.91511350170567296</v>
      </c>
      <c r="AK3">
        <v>39.877225979221997</v>
      </c>
      <c r="AL3">
        <v>17</v>
      </c>
      <c r="AM3">
        <v>0.63774598597413401</v>
      </c>
      <c r="AN3">
        <v>5.4336510340297198E-2</v>
      </c>
      <c r="AO3">
        <v>2</v>
      </c>
      <c r="AP3">
        <v>0</v>
      </c>
      <c r="AQ3">
        <v>0</v>
      </c>
      <c r="AR3">
        <v>33</v>
      </c>
      <c r="AS3">
        <v>1</v>
      </c>
      <c r="AT3">
        <v>0</v>
      </c>
      <c r="AU3">
        <v>0</v>
      </c>
      <c r="AV3">
        <v>0</v>
      </c>
      <c r="AW3">
        <v>0</v>
      </c>
      <c r="AX3">
        <v>33</v>
      </c>
      <c r="AY3">
        <v>1</v>
      </c>
      <c r="AZ3">
        <v>39.707668318491997</v>
      </c>
      <c r="BA3">
        <v>17</v>
      </c>
      <c r="BB3">
        <v>0.63774598597413401</v>
      </c>
      <c r="BC3">
        <v>32</v>
      </c>
      <c r="BD3">
        <v>0.94053398894325102</v>
      </c>
      <c r="BE3">
        <v>1</v>
      </c>
      <c r="BF3">
        <v>5.9466011056748098E-2</v>
      </c>
      <c r="BG3">
        <v>41.357564837399998</v>
      </c>
      <c r="BH3">
        <v>45.252249686995</v>
      </c>
      <c r="BI3">
        <v>39.707668318491997</v>
      </c>
      <c r="BJ3">
        <v>39.877225979221997</v>
      </c>
      <c r="BK3">
        <v>0.41293919637426502</v>
      </c>
      <c r="BL3">
        <v>0.91511350170567995</v>
      </c>
      <c r="BM3">
        <v>32</v>
      </c>
      <c r="BN3">
        <v>18.683337305132302</v>
      </c>
      <c r="BO3">
        <v>0.83982059742151005</v>
      </c>
      <c r="BP3">
        <v>28</v>
      </c>
      <c r="BQ3">
        <v>22.850616421710001</v>
      </c>
      <c r="BR3">
        <v>0.35040556360273001</v>
      </c>
      <c r="BS3">
        <v>16</v>
      </c>
      <c r="BT3">
        <v>45.535700942164503</v>
      </c>
      <c r="BU3">
        <v>0.91511350170567995</v>
      </c>
      <c r="BV3">
        <v>16</v>
      </c>
      <c r="BW3">
        <v>25.2798706671798</v>
      </c>
      <c r="BX3">
        <v>0.91511350170567995</v>
      </c>
      <c r="BY3">
        <v>16</v>
      </c>
      <c r="BZ3">
        <v>0.91511350170567995</v>
      </c>
      <c r="CA3">
        <v>32</v>
      </c>
      <c r="CB3">
        <v>0.56669159696708904</v>
      </c>
      <c r="CC3">
        <v>0.96814949619134005</v>
      </c>
      <c r="CD3">
        <v>32</v>
      </c>
      <c r="CE3">
        <v>1.00000000000001</v>
      </c>
      <c r="CF3">
        <v>1.00000000000001</v>
      </c>
      <c r="CG3">
        <v>33</v>
      </c>
    </row>
    <row r="4" spans="1:85" x14ac:dyDescent="0.3">
      <c r="A4" t="str">
        <f t="shared" si="0"/>
        <v>MAC Global Solar Energy Index45558</v>
      </c>
      <c r="B4" s="48" t="s">
        <v>162</v>
      </c>
      <c r="C4" s="7">
        <v>45558</v>
      </c>
      <c r="D4" s="7">
        <v>45558</v>
      </c>
      <c r="E4" t="s">
        <v>243</v>
      </c>
      <c r="F4" t="s">
        <v>244</v>
      </c>
      <c r="G4" t="s">
        <v>245</v>
      </c>
      <c r="H4" s="7">
        <v>45558</v>
      </c>
      <c r="I4" t="s">
        <v>246</v>
      </c>
      <c r="J4">
        <v>35</v>
      </c>
      <c r="K4">
        <v>37.328927495214003</v>
      </c>
      <c r="L4">
        <v>35</v>
      </c>
      <c r="M4">
        <v>1</v>
      </c>
      <c r="N4">
        <v>42.045973364964901</v>
      </c>
      <c r="O4">
        <v>35</v>
      </c>
      <c r="P4">
        <v>1</v>
      </c>
      <c r="Q4">
        <v>31</v>
      </c>
      <c r="R4">
        <v>0.87164414570400395</v>
      </c>
      <c r="S4">
        <v>53.896351255157803</v>
      </c>
      <c r="T4">
        <v>0.93113863799633001</v>
      </c>
      <c r="U4">
        <v>33</v>
      </c>
      <c r="V4">
        <v>7.8415790376657596E-4</v>
      </c>
      <c r="W4">
        <v>2</v>
      </c>
      <c r="X4">
        <v>34</v>
      </c>
      <c r="Y4">
        <v>0.93136118827179004</v>
      </c>
      <c r="Z4">
        <v>126.42286008764199</v>
      </c>
      <c r="AA4">
        <v>29</v>
      </c>
      <c r="AB4">
        <v>0.742303042316518</v>
      </c>
      <c r="AC4">
        <v>5</v>
      </c>
      <c r="AD4">
        <v>0.18905814595527101</v>
      </c>
      <c r="AE4">
        <v>1</v>
      </c>
      <c r="AF4">
        <v>6.8638811728209695E-2</v>
      </c>
      <c r="AG4">
        <v>7.5542490765086595E-2</v>
      </c>
      <c r="AH4">
        <v>19</v>
      </c>
      <c r="AI4">
        <v>34</v>
      </c>
      <c r="AJ4">
        <v>0.93136118827179004</v>
      </c>
      <c r="AK4">
        <v>33.312713424984999</v>
      </c>
      <c r="AL4">
        <v>35</v>
      </c>
      <c r="AM4">
        <v>1</v>
      </c>
      <c r="AN4">
        <v>4.2152160140607603E-2</v>
      </c>
      <c r="AO4">
        <v>2</v>
      </c>
      <c r="AP4">
        <v>0</v>
      </c>
      <c r="AQ4">
        <v>0</v>
      </c>
      <c r="AR4">
        <v>35</v>
      </c>
      <c r="AS4">
        <v>1</v>
      </c>
      <c r="AT4">
        <v>0</v>
      </c>
      <c r="AU4">
        <v>0</v>
      </c>
      <c r="AV4">
        <v>0</v>
      </c>
      <c r="AW4">
        <v>0</v>
      </c>
      <c r="AX4">
        <v>35</v>
      </c>
      <c r="AY4">
        <v>0.999999999999999</v>
      </c>
      <c r="AZ4">
        <v>36.015424152708903</v>
      </c>
      <c r="BA4">
        <v>35</v>
      </c>
      <c r="BB4">
        <v>1</v>
      </c>
      <c r="BC4">
        <v>34</v>
      </c>
      <c r="BD4">
        <v>0.94997020627961404</v>
      </c>
      <c r="BE4">
        <v>1</v>
      </c>
      <c r="BF4">
        <v>5.00297937203859E-2</v>
      </c>
    </row>
    <row r="5" spans="1:85" x14ac:dyDescent="0.3">
      <c r="A5" t="str">
        <f t="shared" si="0"/>
        <v>MAC Global Solar Energy Index45467</v>
      </c>
      <c r="B5" s="48" t="s">
        <v>162</v>
      </c>
      <c r="C5" s="7">
        <v>45467</v>
      </c>
      <c r="D5" s="7">
        <v>45467</v>
      </c>
      <c r="E5" t="s">
        <v>243</v>
      </c>
      <c r="F5" t="s">
        <v>244</v>
      </c>
      <c r="G5" t="s">
        <v>245</v>
      </c>
      <c r="H5" s="7">
        <v>45467</v>
      </c>
      <c r="I5" t="s">
        <v>246</v>
      </c>
      <c r="J5">
        <v>38</v>
      </c>
      <c r="K5">
        <v>37.023276368208002</v>
      </c>
      <c r="L5">
        <v>38</v>
      </c>
      <c r="M5">
        <v>1</v>
      </c>
      <c r="N5">
        <v>41.619667094713897</v>
      </c>
      <c r="O5">
        <v>38</v>
      </c>
      <c r="P5">
        <v>1</v>
      </c>
      <c r="Q5">
        <v>34</v>
      </c>
      <c r="R5">
        <v>0.85375818493535804</v>
      </c>
      <c r="S5">
        <v>54.635029814963403</v>
      </c>
      <c r="T5">
        <v>0.88685903628159302</v>
      </c>
      <c r="U5">
        <v>36</v>
      </c>
      <c r="V5">
        <v>2.8899570984733499E-2</v>
      </c>
      <c r="W5">
        <v>3</v>
      </c>
      <c r="X5">
        <v>37</v>
      </c>
      <c r="Y5">
        <v>0.91704301545774602</v>
      </c>
      <c r="Z5">
        <v>149.197556357645</v>
      </c>
      <c r="AA5">
        <v>31</v>
      </c>
      <c r="AB5">
        <v>0.734943415759583</v>
      </c>
      <c r="AC5">
        <v>6</v>
      </c>
      <c r="AD5">
        <v>0.182099599698163</v>
      </c>
      <c r="AE5">
        <v>1</v>
      </c>
      <c r="AF5">
        <v>8.2956984542253601E-2</v>
      </c>
      <c r="AG5">
        <v>5.8794882115412103E-2</v>
      </c>
      <c r="AH5">
        <v>20</v>
      </c>
      <c r="AI5">
        <v>37</v>
      </c>
      <c r="AJ5">
        <v>0.91704301545774602</v>
      </c>
      <c r="AK5">
        <v>33.484763267613999</v>
      </c>
      <c r="AL5">
        <v>38</v>
      </c>
      <c r="AM5">
        <v>1</v>
      </c>
      <c r="AN5">
        <v>4.7991645669387101E-2</v>
      </c>
      <c r="AO5">
        <v>2</v>
      </c>
      <c r="AP5">
        <v>0</v>
      </c>
      <c r="AQ5">
        <v>0</v>
      </c>
      <c r="AR5">
        <v>38</v>
      </c>
      <c r="AS5">
        <v>0.999999999999999</v>
      </c>
      <c r="AT5">
        <v>0</v>
      </c>
      <c r="AU5">
        <v>0</v>
      </c>
      <c r="AV5">
        <v>0</v>
      </c>
      <c r="AW5">
        <v>0</v>
      </c>
      <c r="AX5">
        <v>38</v>
      </c>
      <c r="AY5">
        <v>1</v>
      </c>
      <c r="AZ5">
        <v>35.491872716044902</v>
      </c>
      <c r="BA5">
        <v>38</v>
      </c>
      <c r="BB5">
        <v>1</v>
      </c>
      <c r="BC5">
        <v>37</v>
      </c>
      <c r="BD5">
        <v>0.94479064802470603</v>
      </c>
      <c r="BE5">
        <v>1</v>
      </c>
      <c r="BF5">
        <v>5.5209351975293697E-2</v>
      </c>
    </row>
    <row r="6" spans="1:85" x14ac:dyDescent="0.3">
      <c r="A6" t="str">
        <f t="shared" si="0"/>
        <v>MAC Global Solar Energy Index45737</v>
      </c>
      <c r="B6" s="48" t="s">
        <v>162</v>
      </c>
      <c r="C6" s="7">
        <v>45737</v>
      </c>
      <c r="D6" s="7">
        <v>45737</v>
      </c>
      <c r="E6" t="s">
        <v>243</v>
      </c>
      <c r="F6" t="s">
        <v>244</v>
      </c>
      <c r="G6" t="s">
        <v>245</v>
      </c>
      <c r="H6" s="7">
        <v>45740</v>
      </c>
      <c r="I6" t="s">
        <v>246</v>
      </c>
      <c r="J6">
        <v>31</v>
      </c>
      <c r="K6">
        <v>36.067837419328001</v>
      </c>
      <c r="L6">
        <v>31</v>
      </c>
      <c r="M6">
        <v>1</v>
      </c>
      <c r="N6">
        <v>40.986430536324001</v>
      </c>
      <c r="O6">
        <v>31</v>
      </c>
      <c r="P6">
        <v>1</v>
      </c>
      <c r="Q6">
        <v>27</v>
      </c>
      <c r="R6">
        <v>0.826853928099473</v>
      </c>
      <c r="S6">
        <v>54.1492686219013</v>
      </c>
      <c r="T6">
        <v>0.94025430409279898</v>
      </c>
      <c r="U6">
        <v>29</v>
      </c>
      <c r="V6">
        <v>6.8873153266650004E-4</v>
      </c>
      <c r="W6">
        <v>2</v>
      </c>
      <c r="X6">
        <v>30</v>
      </c>
      <c r="Y6">
        <v>0.904242386883504</v>
      </c>
      <c r="Z6">
        <v>398.76434943758602</v>
      </c>
      <c r="AA6">
        <v>25</v>
      </c>
      <c r="AB6">
        <v>0.72294064711996198</v>
      </c>
      <c r="AC6">
        <v>5</v>
      </c>
      <c r="AD6">
        <v>0.181301739763542</v>
      </c>
      <c r="AE6">
        <v>1</v>
      </c>
      <c r="AF6">
        <v>9.5757613116495097E-2</v>
      </c>
      <c r="AG6">
        <v>3.4632377753829498E-2</v>
      </c>
      <c r="AH6">
        <v>16</v>
      </c>
      <c r="AI6">
        <v>30</v>
      </c>
      <c r="AJ6">
        <v>0.904242386883504</v>
      </c>
      <c r="AK6">
        <v>32.547742136438998</v>
      </c>
      <c r="AL6">
        <v>31</v>
      </c>
      <c r="AM6">
        <v>1</v>
      </c>
      <c r="AN6">
        <v>0</v>
      </c>
      <c r="AO6">
        <v>0</v>
      </c>
      <c r="AP6">
        <v>0</v>
      </c>
      <c r="AQ6">
        <v>0</v>
      </c>
      <c r="AR6">
        <v>31</v>
      </c>
      <c r="AS6">
        <v>1</v>
      </c>
      <c r="AT6">
        <v>0</v>
      </c>
      <c r="AU6">
        <v>0</v>
      </c>
      <c r="AV6">
        <v>0</v>
      </c>
      <c r="AW6">
        <v>0</v>
      </c>
      <c r="AX6">
        <v>31</v>
      </c>
      <c r="AY6">
        <v>1</v>
      </c>
      <c r="AZ6">
        <v>34.549606993354899</v>
      </c>
      <c r="BA6">
        <v>31</v>
      </c>
      <c r="BB6">
        <v>1</v>
      </c>
      <c r="BC6">
        <v>31</v>
      </c>
      <c r="BD6">
        <v>1</v>
      </c>
      <c r="BE6">
        <v>0</v>
      </c>
      <c r="BF6">
        <v>0</v>
      </c>
      <c r="BG6">
        <v>36.067837419328001</v>
      </c>
      <c r="BH6">
        <v>40.986430536324001</v>
      </c>
      <c r="BI6">
        <v>34.549606993354899</v>
      </c>
      <c r="BJ6">
        <v>32.547742136438998</v>
      </c>
      <c r="BK6">
        <v>0.38910311671297598</v>
      </c>
      <c r="BL6">
        <v>0.90424238688349001</v>
      </c>
      <c r="BM6">
        <v>30</v>
      </c>
      <c r="BN6">
        <v>20.060148010004198</v>
      </c>
      <c r="BO6">
        <v>0.82436438842813997</v>
      </c>
      <c r="BP6">
        <v>26</v>
      </c>
      <c r="BQ6">
        <v>23.220737376708499</v>
      </c>
      <c r="BR6">
        <v>0.28333283782226998</v>
      </c>
      <c r="BS6">
        <v>14</v>
      </c>
      <c r="BT6">
        <v>46.652080730749603</v>
      </c>
      <c r="BU6">
        <v>0.90424238688349001</v>
      </c>
      <c r="BV6">
        <v>14</v>
      </c>
      <c r="BW6">
        <v>23.915313170443</v>
      </c>
      <c r="BX6">
        <v>0.90424238688349001</v>
      </c>
      <c r="BY6">
        <v>14</v>
      </c>
      <c r="BZ6">
        <v>0.90424238688349001</v>
      </c>
      <c r="CA6">
        <v>30</v>
      </c>
      <c r="CB6">
        <v>0.556059620854367</v>
      </c>
      <c r="CC6">
        <v>0.96378800587044999</v>
      </c>
      <c r="CD6">
        <v>30</v>
      </c>
      <c r="CE6">
        <v>0.99999999999999001</v>
      </c>
      <c r="CF6">
        <v>0.99999999999999001</v>
      </c>
      <c r="CG6">
        <v>31</v>
      </c>
    </row>
    <row r="7" spans="1:85" x14ac:dyDescent="0.3">
      <c r="B7" s="49"/>
    </row>
    <row r="8" spans="1:85" x14ac:dyDescent="0.3">
      <c r="B8" s="49"/>
    </row>
    <row r="9" spans="1:85" x14ac:dyDescent="0.3">
      <c r="B9" s="49"/>
    </row>
    <row r="10" spans="1:85" x14ac:dyDescent="0.3">
      <c r="B10" s="48"/>
    </row>
    <row r="11" spans="1:85" x14ac:dyDescent="0.3">
      <c r="B11" s="48"/>
    </row>
    <row r="12" spans="1:85" x14ac:dyDescent="0.3">
      <c r="B12" s="49"/>
    </row>
    <row r="16" spans="1:85" x14ac:dyDescent="0.3">
      <c r="B16" s="48"/>
    </row>
  </sheetData>
  <autoFilter ref="A2:CC1461" xr:uid="{9F6F8A00-AA3C-437A-A93A-7D0D7BD242C4}"/>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tatus xmlns="b3298059-a32a-41d3-8ffb-c6b90e0c0dbd"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7357291DAD825468426D817234CE4A9" ma:contentTypeVersion="5" ma:contentTypeDescription="Create a new document." ma:contentTypeScope="" ma:versionID="58a4dbaecaeda3b643be254412c5967a">
  <xsd:schema xmlns:xsd="http://www.w3.org/2001/XMLSchema" xmlns:xs="http://www.w3.org/2001/XMLSchema" xmlns:p="http://schemas.microsoft.com/office/2006/metadata/properties" xmlns:ns2="b3298059-a32a-41d3-8ffb-c6b90e0c0dbd" targetNamespace="http://schemas.microsoft.com/office/2006/metadata/properties" ma:root="true" ma:fieldsID="a80f6aa79bfae43cbea3eb1aa2e500e9" ns2:_="">
    <xsd:import namespace="b3298059-a32a-41d3-8ffb-c6b90e0c0dbd"/>
    <xsd:element name="properties">
      <xsd:complexType>
        <xsd:sequence>
          <xsd:element name="documentManagement">
            <xsd:complexType>
              <xsd:all>
                <xsd:element ref="ns2:MediaServiceMetadata" minOccurs="0"/>
                <xsd:element ref="ns2:MediaServiceFastMetadata" minOccurs="0"/>
                <xsd:element ref="ns2: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3298059-a32a-41d3-8ffb-c6b90e0c0db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Status" ma:index="10" nillable="true" ma:displayName="Status" ma:format="Dropdown" ma:internalName="Status">
      <xsd:simpleType>
        <xsd:restriction base="dms:Choice">
          <xsd:enumeration value="Pending"/>
          <xsd:enumeration value="Ready for Submission"/>
          <xsd:enumeration value="Submitted - Pending Confirmation"/>
          <xsd:enumeration value="Submitted but Rejected"/>
          <xsd:enumeration value="Completed and Validated"/>
          <xsd:enumeration value="Updated in T3/Reg Report"/>
        </xsd:restriction>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SearchProperties" ma:index="1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BEBCA7F-5947-4D7E-8FDD-02E83B7332A4}">
  <ds:schemaRefs>
    <ds:schemaRef ds:uri="http://www.w3.org/XML/1998/namespace"/>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http://purl.org/dc/dcmitype/"/>
    <ds:schemaRef ds:uri="b3298059-a32a-41d3-8ffb-c6b90e0c0dbd"/>
    <ds:schemaRef ds:uri="http://purl.org/dc/terms/"/>
    <ds:schemaRef ds:uri="http://schemas.microsoft.com/office/infopath/2007/PartnerControls"/>
  </ds:schemaRefs>
</ds:datastoreItem>
</file>

<file path=customXml/itemProps2.xml><?xml version="1.0" encoding="utf-8"?>
<ds:datastoreItem xmlns:ds="http://schemas.openxmlformats.org/officeDocument/2006/customXml" ds:itemID="{5E74D0E7-D197-4DA7-8185-ADC3C92C211D}">
  <ds:schemaRefs>
    <ds:schemaRef ds:uri="http://schemas.microsoft.com/sharepoint/v3/contenttype/forms"/>
  </ds:schemaRefs>
</ds:datastoreItem>
</file>

<file path=customXml/itemProps3.xml><?xml version="1.0" encoding="utf-8"?>
<ds:datastoreItem xmlns:ds="http://schemas.openxmlformats.org/officeDocument/2006/customXml" ds:itemID="{C2237868-883B-4072-9EB8-051CF01A2C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3298059-a32a-41d3-8ffb-c6b90e0c0d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Front Cover</vt:lpstr>
      <vt:lpstr>I. ESG Factors Report</vt:lpstr>
      <vt:lpstr>I. FAQs</vt:lpstr>
      <vt:lpstr>Appendix</vt:lpstr>
      <vt:lpstr>Disclaimer</vt:lpstr>
      <vt:lpstr>Index and date</vt:lpstr>
      <vt:lpstr>DATABASE_SPACE </vt:lpstr>
      <vt:lpstr>'Front Cover'!Print_Area</vt:lpstr>
      <vt:lpstr>'I. ESG Factors Report'!Print_Area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Bowden, Narottama</dc:creator>
  <cp:keywords/>
  <dc:description/>
  <cp:lastModifiedBy>Shi, Jian (Analytical)</cp:lastModifiedBy>
  <cp:revision/>
  <dcterms:created xsi:type="dcterms:W3CDTF">2023-01-20T18:27:45Z</dcterms:created>
  <dcterms:modified xsi:type="dcterms:W3CDTF">2025-03-31T14:34:27Z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2023-01-20T21:05:25Z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1e2d7aa5-872f-4cb3-a35d-b8cce5d4af2d</vt:lpwstr>
  </property>
  <property fmtid="{D5CDD505-2E9C-101B-9397-08002B2CF9AE}" pid="8" name="MSIP_Label_1e4321fe-1db3-4305-a2cc-aad91140672d_ContentBits">
    <vt:lpwstr>0</vt:lpwstr>
  </property>
  <property fmtid="{D5CDD505-2E9C-101B-9397-08002B2CF9AE}" pid="9" name="ContentTypeId">
    <vt:lpwstr>0x01010097357291DAD825468426D817234CE4A9</vt:lpwstr>
  </property>
  <property fmtid="{D5CDD505-2E9C-101B-9397-08002B2CF9AE}" pid="10" name="Order">
    <vt:r8>35094500</vt:r8>
  </property>
  <property fmtid="{D5CDD505-2E9C-101B-9397-08002B2CF9AE}" pid="11" name="ComplianceAssetId">
    <vt:lpwstr/>
  </property>
  <property fmtid="{D5CDD505-2E9C-101B-9397-08002B2CF9AE}" pid="12" name="_ExtendedDescription">
    <vt:lpwstr/>
  </property>
  <property fmtid="{D5CDD505-2E9C-101B-9397-08002B2CF9AE}" pid="13" name="TriggerFlowInfo">
    <vt:lpwstr/>
  </property>
  <property fmtid="{D5CDD505-2E9C-101B-9397-08002B2CF9AE}" pid="14" name="MediaServiceImageTags">
    <vt:lpwstr/>
  </property>
</Properties>
</file>